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Horwood/Downloads/"/>
    </mc:Choice>
  </mc:AlternateContent>
  <xr:revisionPtr revIDLastSave="0" documentId="13_ncr:1_{613B9867-B900-5949-8C3F-F26BA36D391F}" xr6:coauthVersionLast="45" xr6:coauthVersionMax="45" xr10:uidLastSave="{00000000-0000-0000-0000-000000000000}"/>
  <bookViews>
    <workbookView xWindow="13260" yWindow="460" windowWidth="23180" windowHeight="16000" xr2:uid="{CAC963B1-C725-B749-A27B-3DA088383E8A}"/>
  </bookViews>
  <sheets>
    <sheet name="County Breakdown" sheetId="4" r:id="rId1"/>
    <sheet name="07 08 20" sheetId="19" r:id="rId2"/>
    <sheet name="31 07 20" sheetId="18" r:id="rId3"/>
    <sheet name="24 07 20" sheetId="17" r:id="rId4"/>
    <sheet name="17 07 20" sheetId="16" r:id="rId5"/>
    <sheet name="10 07 20" sheetId="15" r:id="rId6"/>
    <sheet name="03 07 20" sheetId="14" r:id="rId7"/>
    <sheet name="26 06 20" sheetId="13" r:id="rId8"/>
    <sheet name="19 06 20" sheetId="12" r:id="rId9"/>
    <sheet name="12 06 20" sheetId="11" r:id="rId10"/>
    <sheet name="05 06 20" sheetId="10" r:id="rId11"/>
    <sheet name="29 05 20" sheetId="9" r:id="rId12"/>
    <sheet name="22 05 20" sheetId="8" r:id="rId13"/>
    <sheet name="15 05 20" sheetId="7" r:id="rId14"/>
    <sheet name="08 05 20" sheetId="6" r:id="rId15"/>
    <sheet name="01 05 20" sheetId="5" r:id="rId16"/>
    <sheet name="24 04 20" sheetId="3" r:id="rId17"/>
    <sheet name="17 04 20" sheetId="2" r:id="rId18"/>
    <sheet name="10 04 20" sheetId="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C4" i="4"/>
  <c r="D4" i="4"/>
  <c r="E4" i="4"/>
  <c r="F4" i="4"/>
  <c r="G4" i="4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B9" i="4"/>
  <c r="B8" i="4"/>
  <c r="B7" i="4"/>
  <c r="B6" i="4"/>
  <c r="B5" i="4"/>
  <c r="B4" i="4"/>
  <c r="B3" i="4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" i="19"/>
  <c r="C35" i="19"/>
  <c r="D35" i="19"/>
  <c r="E35" i="19"/>
  <c r="F35" i="19"/>
  <c r="G35" i="19"/>
  <c r="H35" i="19"/>
  <c r="B35" i="19"/>
  <c r="G33" i="19"/>
  <c r="F33" i="19"/>
  <c r="E33" i="19"/>
  <c r="D33" i="19"/>
  <c r="C33" i="19"/>
  <c r="B33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G33" i="18"/>
  <c r="F33" i="18"/>
  <c r="E33" i="18"/>
  <c r="D33" i="18"/>
  <c r="C33" i="18"/>
  <c r="B33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G33" i="17"/>
  <c r="F33" i="17"/>
  <c r="E33" i="17"/>
  <c r="D33" i="17"/>
  <c r="C33" i="17"/>
  <c r="B33" i="17"/>
  <c r="H31" i="17"/>
  <c r="H30" i="17"/>
  <c r="H29" i="17"/>
  <c r="H28" i="17"/>
  <c r="H27" i="17"/>
  <c r="H26" i="17"/>
  <c r="H25" i="17"/>
  <c r="H24" i="17"/>
  <c r="H23" i="17"/>
  <c r="J23" i="18" s="1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J7" i="18" s="1"/>
  <c r="H6" i="17"/>
  <c r="H5" i="17"/>
  <c r="H4" i="17"/>
  <c r="H3" i="17"/>
  <c r="G33" i="16"/>
  <c r="F33" i="16"/>
  <c r="E33" i="16"/>
  <c r="D33" i="16"/>
  <c r="C33" i="16"/>
  <c r="C35" i="16" s="1"/>
  <c r="B33" i="16"/>
  <c r="B35" i="16" s="1"/>
  <c r="H31" i="16"/>
  <c r="H30" i="16"/>
  <c r="J30" i="16" s="1"/>
  <c r="H29" i="16"/>
  <c r="J29" i="16" s="1"/>
  <c r="H28" i="16"/>
  <c r="J28" i="16" s="1"/>
  <c r="H27" i="16"/>
  <c r="J27" i="16" s="1"/>
  <c r="H26" i="16"/>
  <c r="J26" i="16" s="1"/>
  <c r="H25" i="16"/>
  <c r="J25" i="16" s="1"/>
  <c r="H24" i="16"/>
  <c r="J24" i="16" s="1"/>
  <c r="H23" i="16"/>
  <c r="H22" i="16"/>
  <c r="J22" i="16" s="1"/>
  <c r="H21" i="16"/>
  <c r="J21" i="16" s="1"/>
  <c r="H20" i="16"/>
  <c r="H19" i="16"/>
  <c r="J19" i="16" s="1"/>
  <c r="H18" i="16"/>
  <c r="J18" i="16" s="1"/>
  <c r="H17" i="16"/>
  <c r="J17" i="16" s="1"/>
  <c r="H16" i="16"/>
  <c r="J16" i="16" s="1"/>
  <c r="H15" i="16"/>
  <c r="J15" i="16" s="1"/>
  <c r="H14" i="16"/>
  <c r="J14" i="16" s="1"/>
  <c r="H13" i="16"/>
  <c r="H12" i="16"/>
  <c r="J12" i="16" s="1"/>
  <c r="H11" i="16"/>
  <c r="J11" i="16" s="1"/>
  <c r="H10" i="16"/>
  <c r="J10" i="16" s="1"/>
  <c r="H9" i="16"/>
  <c r="H8" i="16"/>
  <c r="H7" i="16"/>
  <c r="H6" i="16"/>
  <c r="J6" i="16" s="1"/>
  <c r="H5" i="16"/>
  <c r="J5" i="16" s="1"/>
  <c r="H4" i="16"/>
  <c r="H3" i="16"/>
  <c r="H33" i="19" l="1"/>
  <c r="G35" i="18"/>
  <c r="F35" i="18"/>
  <c r="J11" i="18"/>
  <c r="J9" i="18"/>
  <c r="E35" i="18"/>
  <c r="J31" i="18"/>
  <c r="D35" i="18"/>
  <c r="J13" i="18"/>
  <c r="J21" i="18"/>
  <c r="C35" i="18"/>
  <c r="J22" i="18"/>
  <c r="J30" i="18"/>
  <c r="J29" i="18"/>
  <c r="J28" i="18"/>
  <c r="J27" i="18"/>
  <c r="J26" i="18"/>
  <c r="J25" i="18"/>
  <c r="J24" i="18"/>
  <c r="J20" i="18"/>
  <c r="J19" i="18"/>
  <c r="J18" i="18"/>
  <c r="J17" i="18"/>
  <c r="J16" i="18"/>
  <c r="J15" i="18"/>
  <c r="J14" i="18"/>
  <c r="J12" i="18"/>
  <c r="J10" i="18"/>
  <c r="J8" i="18"/>
  <c r="J6" i="18"/>
  <c r="J5" i="18"/>
  <c r="J4" i="18"/>
  <c r="B35" i="18"/>
  <c r="G35" i="17"/>
  <c r="F35" i="17"/>
  <c r="E35" i="17"/>
  <c r="D35" i="17"/>
  <c r="J9" i="17"/>
  <c r="J31" i="17"/>
  <c r="J23" i="17"/>
  <c r="J20" i="17"/>
  <c r="J13" i="17"/>
  <c r="J8" i="17"/>
  <c r="J7" i="17"/>
  <c r="J4" i="17"/>
  <c r="H33" i="17"/>
  <c r="J3" i="17"/>
  <c r="J3" i="18"/>
  <c r="G35" i="16"/>
  <c r="F35" i="16"/>
  <c r="E35" i="16"/>
  <c r="J30" i="17"/>
  <c r="D35" i="16"/>
  <c r="J7" i="16"/>
  <c r="J23" i="16"/>
  <c r="J28" i="17"/>
  <c r="C35" i="17"/>
  <c r="J31" i="16"/>
  <c r="J29" i="17"/>
  <c r="J27" i="17"/>
  <c r="J26" i="17"/>
  <c r="J25" i="17"/>
  <c r="J24" i="17"/>
  <c r="J22" i="17"/>
  <c r="J21" i="17"/>
  <c r="J20" i="16"/>
  <c r="J19" i="17"/>
  <c r="J18" i="17"/>
  <c r="J17" i="17"/>
  <c r="J16" i="17"/>
  <c r="J15" i="17"/>
  <c r="J14" i="17"/>
  <c r="J13" i="16"/>
  <c r="J12" i="17"/>
  <c r="J11" i="17"/>
  <c r="J10" i="17"/>
  <c r="J9" i="16"/>
  <c r="J8" i="16"/>
  <c r="J5" i="17"/>
  <c r="J6" i="17"/>
  <c r="J4" i="16"/>
  <c r="B35" i="17"/>
  <c r="J3" i="16"/>
  <c r="H33" i="18"/>
  <c r="H33" i="16"/>
  <c r="H35" i="15"/>
  <c r="G33" i="15"/>
  <c r="G35" i="15" s="1"/>
  <c r="F33" i="15"/>
  <c r="F35" i="15" s="1"/>
  <c r="E33" i="15"/>
  <c r="E35" i="15" s="1"/>
  <c r="D33" i="15"/>
  <c r="D35" i="15" s="1"/>
  <c r="C33" i="15"/>
  <c r="C35" i="15" s="1"/>
  <c r="B33" i="15"/>
  <c r="B35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H25" i="15"/>
  <c r="J25" i="15" s="1"/>
  <c r="H24" i="15"/>
  <c r="J24" i="15" s="1"/>
  <c r="H23" i="15"/>
  <c r="J23" i="15" s="1"/>
  <c r="H22" i="15"/>
  <c r="J22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H13" i="15"/>
  <c r="J13" i="15" s="1"/>
  <c r="H12" i="15"/>
  <c r="J12" i="15" s="1"/>
  <c r="H11" i="15"/>
  <c r="J11" i="15" s="1"/>
  <c r="H10" i="15"/>
  <c r="J10" i="15" s="1"/>
  <c r="H9" i="15"/>
  <c r="J9" i="15" s="1"/>
  <c r="H8" i="15"/>
  <c r="J8" i="15" s="1"/>
  <c r="H7" i="15"/>
  <c r="J7" i="15" s="1"/>
  <c r="H6" i="15"/>
  <c r="J6" i="15" s="1"/>
  <c r="H5" i="15"/>
  <c r="J5" i="15" s="1"/>
  <c r="H4" i="15"/>
  <c r="J4" i="15" s="1"/>
  <c r="H3" i="15"/>
  <c r="J3" i="15" s="1"/>
  <c r="H35" i="18" l="1"/>
  <c r="H35" i="16"/>
  <c r="H35" i="17"/>
  <c r="H33" i="15"/>
  <c r="G33" i="14"/>
  <c r="G35" i="14" s="1"/>
  <c r="F33" i="14"/>
  <c r="F35" i="14" s="1"/>
  <c r="E33" i="14"/>
  <c r="E35" i="14" s="1"/>
  <c r="D33" i="14"/>
  <c r="D35" i="14" s="1"/>
  <c r="C33" i="14"/>
  <c r="C35" i="14" s="1"/>
  <c r="B33" i="14"/>
  <c r="B35" i="14" s="1"/>
  <c r="H31" i="14"/>
  <c r="J31" i="14" s="1"/>
  <c r="H30" i="14"/>
  <c r="J30" i="14" s="1"/>
  <c r="H29" i="14"/>
  <c r="J29" i="14" s="1"/>
  <c r="H28" i="14"/>
  <c r="J28" i="14" s="1"/>
  <c r="H27" i="14"/>
  <c r="J27" i="14" s="1"/>
  <c r="H26" i="14"/>
  <c r="J26" i="14" s="1"/>
  <c r="H25" i="14"/>
  <c r="J25" i="14" s="1"/>
  <c r="H24" i="14"/>
  <c r="J24" i="14" s="1"/>
  <c r="H23" i="14"/>
  <c r="J23" i="14" s="1"/>
  <c r="H22" i="14"/>
  <c r="J22" i="14" s="1"/>
  <c r="H21" i="14"/>
  <c r="J21" i="14" s="1"/>
  <c r="H20" i="14"/>
  <c r="J20" i="14" s="1"/>
  <c r="H19" i="14"/>
  <c r="J19" i="14" s="1"/>
  <c r="H18" i="14"/>
  <c r="J18" i="14" s="1"/>
  <c r="H17" i="14"/>
  <c r="J17" i="14" s="1"/>
  <c r="H16" i="14"/>
  <c r="J16" i="14" s="1"/>
  <c r="H15" i="14"/>
  <c r="J15" i="14" s="1"/>
  <c r="H14" i="14"/>
  <c r="J14" i="14" s="1"/>
  <c r="H13" i="14"/>
  <c r="J13" i="14" s="1"/>
  <c r="H12" i="14"/>
  <c r="J12" i="14" s="1"/>
  <c r="H11" i="14"/>
  <c r="J11" i="14" s="1"/>
  <c r="H10" i="14"/>
  <c r="J10" i="14" s="1"/>
  <c r="H9" i="14"/>
  <c r="J9" i="14" s="1"/>
  <c r="H8" i="14"/>
  <c r="J8" i="14" s="1"/>
  <c r="H7" i="14"/>
  <c r="J7" i="14" s="1"/>
  <c r="H6" i="14"/>
  <c r="J6" i="14" s="1"/>
  <c r="H5" i="14"/>
  <c r="J5" i="14" s="1"/>
  <c r="H4" i="14"/>
  <c r="J4" i="14" s="1"/>
  <c r="H3" i="14"/>
  <c r="J3" i="14" s="1"/>
  <c r="H33" i="14" l="1"/>
  <c r="H35" i="14" s="1"/>
  <c r="G33" i="13"/>
  <c r="G35" i="13" s="1"/>
  <c r="F33" i="13"/>
  <c r="F35" i="13" s="1"/>
  <c r="E33" i="13"/>
  <c r="E35" i="13" s="1"/>
  <c r="D33" i="13"/>
  <c r="D35" i="13" s="1"/>
  <c r="C33" i="13"/>
  <c r="C35" i="13" s="1"/>
  <c r="B33" i="13"/>
  <c r="B35" i="13" s="1"/>
  <c r="H31" i="13"/>
  <c r="J31" i="13" s="1"/>
  <c r="H30" i="13"/>
  <c r="J30" i="13" s="1"/>
  <c r="H29" i="13"/>
  <c r="J29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21" i="13"/>
  <c r="J21" i="13" s="1"/>
  <c r="H20" i="13"/>
  <c r="J20" i="13" s="1"/>
  <c r="H19" i="13"/>
  <c r="J19" i="13" s="1"/>
  <c r="H18" i="13"/>
  <c r="J18" i="13" s="1"/>
  <c r="H17" i="13"/>
  <c r="J17" i="13" s="1"/>
  <c r="H16" i="13"/>
  <c r="J16" i="13" s="1"/>
  <c r="H15" i="13"/>
  <c r="J15" i="13" s="1"/>
  <c r="H14" i="13"/>
  <c r="J14" i="13" s="1"/>
  <c r="H13" i="13"/>
  <c r="J13" i="13" s="1"/>
  <c r="H12" i="13"/>
  <c r="J12" i="13" s="1"/>
  <c r="H11" i="13"/>
  <c r="J11" i="13" s="1"/>
  <c r="H10" i="13"/>
  <c r="J10" i="13" s="1"/>
  <c r="H9" i="13"/>
  <c r="J9" i="13" s="1"/>
  <c r="H8" i="13"/>
  <c r="J8" i="13" s="1"/>
  <c r="H7" i="13"/>
  <c r="J7" i="13" s="1"/>
  <c r="H6" i="13"/>
  <c r="J6" i="13" s="1"/>
  <c r="H5" i="13"/>
  <c r="J5" i="13" s="1"/>
  <c r="H4" i="13"/>
  <c r="J4" i="13" s="1"/>
  <c r="H3" i="13"/>
  <c r="H33" i="13" l="1"/>
  <c r="H35" i="13" s="1"/>
  <c r="J3" i="13"/>
  <c r="G33" i="12"/>
  <c r="G35" i="12" s="1"/>
  <c r="F33" i="12"/>
  <c r="F35" i="12" s="1"/>
  <c r="E33" i="12"/>
  <c r="E35" i="12" s="1"/>
  <c r="D33" i="12"/>
  <c r="D35" i="12" s="1"/>
  <c r="C33" i="12"/>
  <c r="C35" i="12" s="1"/>
  <c r="B33" i="12"/>
  <c r="B35" i="12" s="1"/>
  <c r="H31" i="12"/>
  <c r="J31" i="12" s="1"/>
  <c r="H30" i="12"/>
  <c r="J30" i="12" s="1"/>
  <c r="H29" i="12"/>
  <c r="J29" i="12" s="1"/>
  <c r="H28" i="12"/>
  <c r="J28" i="12" s="1"/>
  <c r="H27" i="12"/>
  <c r="J27" i="12" s="1"/>
  <c r="H26" i="12"/>
  <c r="J26" i="12" s="1"/>
  <c r="H25" i="12"/>
  <c r="J25" i="12" s="1"/>
  <c r="H24" i="12"/>
  <c r="J24" i="12" s="1"/>
  <c r="H23" i="12"/>
  <c r="J23" i="12" s="1"/>
  <c r="H22" i="12"/>
  <c r="J22" i="12" s="1"/>
  <c r="H21" i="12"/>
  <c r="J21" i="12" s="1"/>
  <c r="H20" i="12"/>
  <c r="J20" i="12" s="1"/>
  <c r="H19" i="12"/>
  <c r="J19" i="12" s="1"/>
  <c r="H18" i="12"/>
  <c r="J18" i="12" s="1"/>
  <c r="H17" i="12"/>
  <c r="J17" i="12" s="1"/>
  <c r="H16" i="12"/>
  <c r="J16" i="12" s="1"/>
  <c r="H15" i="12"/>
  <c r="J15" i="12" s="1"/>
  <c r="H14" i="12"/>
  <c r="J14" i="12" s="1"/>
  <c r="H13" i="12"/>
  <c r="J13" i="12" s="1"/>
  <c r="H12" i="12"/>
  <c r="J12" i="12" s="1"/>
  <c r="H11" i="12"/>
  <c r="J11" i="12" s="1"/>
  <c r="H10" i="12"/>
  <c r="J10" i="12" s="1"/>
  <c r="H9" i="12"/>
  <c r="J9" i="12" s="1"/>
  <c r="H8" i="12"/>
  <c r="J8" i="12" s="1"/>
  <c r="H7" i="12"/>
  <c r="J7" i="12" s="1"/>
  <c r="H6" i="12"/>
  <c r="J6" i="12" s="1"/>
  <c r="H5" i="12"/>
  <c r="J5" i="12" s="1"/>
  <c r="H4" i="12"/>
  <c r="J4" i="12" s="1"/>
  <c r="H3" i="12"/>
  <c r="H33" i="12" l="1"/>
  <c r="H35" i="12" s="1"/>
  <c r="J3" i="12"/>
  <c r="G33" i="11"/>
  <c r="G35" i="11" s="1"/>
  <c r="F33" i="11"/>
  <c r="F35" i="11" s="1"/>
  <c r="E33" i="11"/>
  <c r="E35" i="11" s="1"/>
  <c r="D33" i="11"/>
  <c r="D35" i="11" s="1"/>
  <c r="C33" i="11"/>
  <c r="C35" i="11" s="1"/>
  <c r="B33" i="11"/>
  <c r="B35" i="11" s="1"/>
  <c r="H31" i="11"/>
  <c r="J31" i="11" s="1"/>
  <c r="H30" i="11"/>
  <c r="J30" i="11" s="1"/>
  <c r="H29" i="11"/>
  <c r="J29" i="11" s="1"/>
  <c r="H28" i="11"/>
  <c r="J28" i="11" s="1"/>
  <c r="H27" i="11"/>
  <c r="J27" i="11" s="1"/>
  <c r="H26" i="11"/>
  <c r="J26" i="11" s="1"/>
  <c r="H25" i="11"/>
  <c r="J25" i="11" s="1"/>
  <c r="H24" i="11"/>
  <c r="J24" i="11" s="1"/>
  <c r="H23" i="11"/>
  <c r="J23" i="11" s="1"/>
  <c r="H22" i="11"/>
  <c r="J22" i="11" s="1"/>
  <c r="H21" i="11"/>
  <c r="J21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H12" i="11"/>
  <c r="J12" i="11" s="1"/>
  <c r="H11" i="11"/>
  <c r="J11" i="11" s="1"/>
  <c r="H10" i="11"/>
  <c r="J10" i="11" s="1"/>
  <c r="H9" i="11"/>
  <c r="J9" i="11" s="1"/>
  <c r="H8" i="11"/>
  <c r="J8" i="11" s="1"/>
  <c r="H7" i="11"/>
  <c r="J7" i="11" s="1"/>
  <c r="H6" i="11"/>
  <c r="J6" i="11" s="1"/>
  <c r="H5" i="11"/>
  <c r="J5" i="11" s="1"/>
  <c r="H4" i="11"/>
  <c r="J4" i="11" s="1"/>
  <c r="H3" i="11"/>
  <c r="J3" i="11" s="1"/>
  <c r="H33" i="11" l="1"/>
  <c r="H35" i="11" s="1"/>
  <c r="G33" i="10"/>
  <c r="G35" i="10" s="1"/>
  <c r="F33" i="10"/>
  <c r="F35" i="10" s="1"/>
  <c r="E33" i="10"/>
  <c r="E35" i="10" s="1"/>
  <c r="D33" i="10"/>
  <c r="D35" i="10" s="1"/>
  <c r="C33" i="10"/>
  <c r="C35" i="10" s="1"/>
  <c r="B33" i="10"/>
  <c r="B35" i="10" s="1"/>
  <c r="H31" i="10"/>
  <c r="J31" i="10" s="1"/>
  <c r="H30" i="10"/>
  <c r="J30" i="10" s="1"/>
  <c r="H29" i="10"/>
  <c r="J29" i="10" s="1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14" i="10"/>
  <c r="J14" i="10" s="1"/>
  <c r="H13" i="10"/>
  <c r="J13" i="10" s="1"/>
  <c r="H12" i="10"/>
  <c r="J12" i="10" s="1"/>
  <c r="H11" i="10"/>
  <c r="J11" i="10" s="1"/>
  <c r="H10" i="10"/>
  <c r="J10" i="10" s="1"/>
  <c r="H9" i="10"/>
  <c r="J9" i="10" s="1"/>
  <c r="H8" i="10"/>
  <c r="J8" i="10" s="1"/>
  <c r="H7" i="10"/>
  <c r="J7" i="10" s="1"/>
  <c r="H6" i="10"/>
  <c r="J6" i="10" s="1"/>
  <c r="H5" i="10"/>
  <c r="J5" i="10" s="1"/>
  <c r="H4" i="10"/>
  <c r="J4" i="10" s="1"/>
  <c r="H3" i="10"/>
  <c r="H33" i="10" l="1"/>
  <c r="H35" i="10" s="1"/>
  <c r="J3" i="10"/>
  <c r="C33" i="9"/>
  <c r="C35" i="9" s="1"/>
  <c r="D33" i="9"/>
  <c r="D35" i="9" s="1"/>
  <c r="E33" i="9"/>
  <c r="E35" i="9" s="1"/>
  <c r="F33" i="9"/>
  <c r="F35" i="9" s="1"/>
  <c r="G33" i="9"/>
  <c r="G35" i="9" s="1"/>
  <c r="B33" i="9"/>
  <c r="B35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6" i="9"/>
  <c r="J6" i="9" s="1"/>
  <c r="H5" i="9"/>
  <c r="J5" i="9" s="1"/>
  <c r="H4" i="9"/>
  <c r="J4" i="9" s="1"/>
  <c r="H3" i="9"/>
  <c r="J3" i="9" s="1"/>
  <c r="H33" i="9" l="1"/>
  <c r="H35" i="9" s="1"/>
  <c r="G35" i="8"/>
  <c r="G33" i="8"/>
  <c r="F33" i="8"/>
  <c r="F35" i="8" s="1"/>
  <c r="E33" i="8"/>
  <c r="E35" i="8" s="1"/>
  <c r="D33" i="8"/>
  <c r="D35" i="8" s="1"/>
  <c r="C33" i="8"/>
  <c r="C35" i="8" s="1"/>
  <c r="B33" i="8"/>
  <c r="B35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" i="8"/>
  <c r="J6" i="8" s="1"/>
  <c r="H5" i="8"/>
  <c r="J5" i="8" s="1"/>
  <c r="H4" i="8"/>
  <c r="J4" i="8" s="1"/>
  <c r="H3" i="8"/>
  <c r="J3" i="8" s="1"/>
  <c r="H33" i="8" l="1"/>
  <c r="H35" i="8" s="1"/>
  <c r="G33" i="7"/>
  <c r="G35" i="7" s="1"/>
  <c r="F33" i="7"/>
  <c r="F35" i="7" s="1"/>
  <c r="E33" i="7"/>
  <c r="E35" i="7" s="1"/>
  <c r="D33" i="7"/>
  <c r="D35" i="7" s="1"/>
  <c r="C33" i="7"/>
  <c r="C35" i="7" s="1"/>
  <c r="B33" i="7"/>
  <c r="B35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H5" i="7"/>
  <c r="J5" i="7" s="1"/>
  <c r="H4" i="7"/>
  <c r="J4" i="7" s="1"/>
  <c r="H3" i="7"/>
  <c r="J3" i="7" s="1"/>
  <c r="H33" i="7" l="1"/>
  <c r="H35" i="7" s="1"/>
  <c r="G33" i="6"/>
  <c r="G35" i="6" s="1"/>
  <c r="F33" i="6"/>
  <c r="F35" i="6" s="1"/>
  <c r="E33" i="6"/>
  <c r="E35" i="6" s="1"/>
  <c r="D33" i="6"/>
  <c r="D35" i="6" s="1"/>
  <c r="C33" i="6"/>
  <c r="C35" i="6" s="1"/>
  <c r="B33" i="6"/>
  <c r="B35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H7" i="6"/>
  <c r="J7" i="6" s="1"/>
  <c r="H6" i="6"/>
  <c r="J6" i="6" s="1"/>
  <c r="H5" i="6"/>
  <c r="J5" i="6" s="1"/>
  <c r="H4" i="6"/>
  <c r="J4" i="6" s="1"/>
  <c r="H3" i="6"/>
  <c r="J3" i="6" s="1"/>
  <c r="H33" i="6" l="1"/>
  <c r="H35" i="6" s="1"/>
  <c r="G33" i="5"/>
  <c r="F33" i="5"/>
  <c r="E33" i="5"/>
  <c r="D33" i="5"/>
  <c r="C33" i="5"/>
  <c r="B33" i="5"/>
  <c r="H31" i="5"/>
  <c r="H30" i="5"/>
  <c r="H29" i="5"/>
  <c r="H28" i="5"/>
  <c r="J28" i="5" s="1"/>
  <c r="H27" i="5"/>
  <c r="H26" i="5"/>
  <c r="H25" i="5"/>
  <c r="H24" i="5"/>
  <c r="J24" i="5" s="1"/>
  <c r="H23" i="5"/>
  <c r="H22" i="5"/>
  <c r="H21" i="5"/>
  <c r="H20" i="5"/>
  <c r="J20" i="5" s="1"/>
  <c r="H19" i="5"/>
  <c r="H18" i="5"/>
  <c r="H17" i="5"/>
  <c r="H16" i="5"/>
  <c r="J16" i="5" s="1"/>
  <c r="H15" i="5"/>
  <c r="H14" i="5"/>
  <c r="H13" i="5"/>
  <c r="H12" i="5"/>
  <c r="J12" i="5" s="1"/>
  <c r="H11" i="5"/>
  <c r="H10" i="5"/>
  <c r="H9" i="5"/>
  <c r="H8" i="5"/>
  <c r="J8" i="5" s="1"/>
  <c r="H7" i="5"/>
  <c r="H6" i="5"/>
  <c r="H5" i="5"/>
  <c r="H4" i="5"/>
  <c r="J4" i="5" s="1"/>
  <c r="H3" i="5"/>
  <c r="G33" i="3"/>
  <c r="F33" i="3"/>
  <c r="E33" i="3"/>
  <c r="D33" i="3"/>
  <c r="C33" i="3"/>
  <c r="B33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33" i="2"/>
  <c r="F33" i="2"/>
  <c r="E33" i="2"/>
  <c r="D33" i="2"/>
  <c r="C33" i="2"/>
  <c r="B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B35" i="3" l="1"/>
  <c r="J5" i="5"/>
  <c r="J9" i="5"/>
  <c r="J13" i="5"/>
  <c r="J17" i="5"/>
  <c r="J21" i="5"/>
  <c r="J25" i="5"/>
  <c r="J29" i="5"/>
  <c r="G35" i="3"/>
  <c r="J6" i="5"/>
  <c r="J10" i="5"/>
  <c r="J14" i="5"/>
  <c r="J18" i="5"/>
  <c r="J22" i="5"/>
  <c r="J26" i="5"/>
  <c r="J30" i="5"/>
  <c r="D35" i="3"/>
  <c r="J3" i="5"/>
  <c r="J7" i="5"/>
  <c r="J11" i="5"/>
  <c r="J15" i="5"/>
  <c r="J19" i="5"/>
  <c r="J23" i="5"/>
  <c r="J27" i="5"/>
  <c r="J31" i="5"/>
  <c r="G35" i="5"/>
  <c r="G10" i="4"/>
  <c r="F35" i="5"/>
  <c r="E35" i="5"/>
  <c r="H5" i="4"/>
  <c r="D10" i="4"/>
  <c r="C10" i="4"/>
  <c r="C35" i="5"/>
  <c r="F35" i="3"/>
  <c r="E35" i="3"/>
  <c r="D35" i="5"/>
  <c r="C35" i="3"/>
  <c r="B35" i="5"/>
  <c r="H9" i="4"/>
  <c r="H8" i="4"/>
  <c r="H7" i="4"/>
  <c r="H6" i="4"/>
  <c r="E10" i="4"/>
  <c r="H4" i="4"/>
  <c r="F10" i="4"/>
  <c r="B10" i="4"/>
  <c r="H3" i="4"/>
  <c r="H33" i="5"/>
  <c r="H33" i="3"/>
  <c r="H33" i="2"/>
  <c r="C33" i="1"/>
  <c r="C35" i="2" s="1"/>
  <c r="D33" i="1"/>
  <c r="D35" i="2" s="1"/>
  <c r="E33" i="1"/>
  <c r="E35" i="2" s="1"/>
  <c r="F33" i="1"/>
  <c r="F35" i="2" s="1"/>
  <c r="G33" i="1"/>
  <c r="G35" i="2" s="1"/>
  <c r="B33" i="1"/>
  <c r="B35" i="2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H33" i="1" l="1"/>
  <c r="H35" i="2" s="1"/>
  <c r="H35" i="3"/>
  <c r="H35" i="5"/>
  <c r="H10" i="4"/>
</calcChain>
</file>

<file path=xl/sharedStrings.xml><?xml version="1.0" encoding="utf-8"?>
<sst xmlns="http://schemas.openxmlformats.org/spreadsheetml/2006/main" count="732" uniqueCount="61">
  <si>
    <t>Care Home</t>
  </si>
  <si>
    <t>Elsewhere</t>
  </si>
  <si>
    <t>Home</t>
  </si>
  <si>
    <t>Hospice</t>
  </si>
  <si>
    <t>Hospital</t>
  </si>
  <si>
    <t>Other communal establishment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</si>
  <si>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</si>
  <si>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</si>
  <si>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</si>
  <si>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</si>
  <si>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</si>
  <si>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</si>
  <si>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Swindon</t>
  </si>
  <si>
    <t>Cornwall</t>
  </si>
  <si>
    <t>Isles of Scilly</t>
  </si>
  <si>
    <t>Wiltshire</t>
  </si>
  <si>
    <t>Bournemouth, Christchurch and Poole</t>
  </si>
  <si>
    <t>Dorset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</si>
  <si>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</si>
  <si>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</si>
  <si>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</si>
  <si>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</si>
  <si>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</si>
  <si>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</si>
  <si>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</si>
  <si>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</si>
  <si>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Cheltenham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</si>
  <si>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</si>
  <si>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</si>
  <si>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</si>
  <si>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</si>
  <si>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</si>
  <si>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</si>
  <si>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</si>
  <si>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Somerset West and Taunton</t>
  </si>
  <si>
    <t>Registered up to 10/04/2020</t>
  </si>
  <si>
    <t>Total</t>
  </si>
  <si>
    <t>Totals</t>
  </si>
  <si>
    <t>Registered up to 17/04/2020</t>
  </si>
  <si>
    <t>Increase from last week</t>
  </si>
  <si>
    <t>Registered up to 24/04/2020</t>
  </si>
  <si>
    <t>Registered up to 01/05/2020</t>
  </si>
  <si>
    <t>Bristol</t>
  </si>
  <si>
    <t>Devon</t>
  </si>
  <si>
    <t>Gloucestershire</t>
  </si>
  <si>
    <t>Somerset</t>
  </si>
  <si>
    <t>Weekly Increase</t>
  </si>
  <si>
    <t>Registered up to 08/05/2020</t>
  </si>
  <si>
    <t>Registered up to 15/05/2020</t>
  </si>
  <si>
    <t>Registered up to 22/05/2020</t>
  </si>
  <si>
    <t>Registered up to 29/05/2020</t>
  </si>
  <si>
    <t>Registered up to 05/06/2020</t>
  </si>
  <si>
    <t>Registered up to 12/06/2020</t>
  </si>
  <si>
    <t>Registered up to 19/06/2020</t>
  </si>
  <si>
    <t>Registered up to 26/06/2020</t>
  </si>
  <si>
    <t>Registered up to 03/07/2020</t>
  </si>
  <si>
    <t>Registered up to 10/07/2020</t>
  </si>
  <si>
    <t>Registered up to 17/07/2020</t>
  </si>
  <si>
    <t>Registered up to 24/07/2020</t>
  </si>
  <si>
    <t>Registered up to 31/07/2020</t>
  </si>
  <si>
    <t>Registered up to 07/08/2020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</si>
</sst>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0" fillId="0" borderId="3" xfId="0" applyBorder="1"/>
    <xf numFmtId="0" fontId="1" fillId="0" borderId="3" xfId="0" applyFont="1" applyFill="1" applyBorder="1"/>
    <xf numFmtId="0" fontId="0" fillId="0" borderId="6" xfId="0" applyBorder="1"/>
    <xf numFmtId="0" fontId="0" fillId="0" borderId="7" xfId="0" applyBorder="1"/>
    <xf numFmtId="0" fontId="1" fillId="0" borderId="8" xfId="0" applyFont="1" applyFill="1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109D-DB0E-7040-9475-135A9137E89F}">
  <dimension ref="A1:H10"/>
  <sheetViews>
    <sheetView tabSelected="1" zoomScale="125" workbookViewId="0">
      <selection activeCell="C14" sqref="C14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</cols>
  <sheetData>
    <row r="1" spans="1:8" ht="19">
      <c r="B1" s="18" t="s">
        <v>60</v>
      </c>
      <c r="C1" s="19"/>
      <c r="D1" s="19"/>
      <c r="E1" s="19"/>
      <c r="F1" s="19"/>
      <c r="G1" s="19"/>
    </row>
    <row r="2" spans="1:8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6" t="s">
        <v>5</v>
      </c>
      <c r="H2" s="10" t="s">
        <v>36</v>
      </c>
    </row>
    <row r="3" spans="1:8">
      <c r="A3" s="2" t="s">
        <v>42</v>
      </c>
      <c r="B3" s="3">
        <f>'07 08 20'!B4</f>
        <v>121</v>
      </c>
      <c r="C3" s="3">
        <f>'07 08 20'!C4</f>
        <v>2</v>
      </c>
      <c r="D3" s="3">
        <f>'07 08 20'!D4</f>
        <v>12</v>
      </c>
      <c r="E3" s="3">
        <f>'07 08 20'!E4</f>
        <v>3</v>
      </c>
      <c r="F3" s="3">
        <f>'07 08 20'!F4</f>
        <v>113</v>
      </c>
      <c r="G3" s="3">
        <f>'07 08 20'!G4</f>
        <v>1</v>
      </c>
      <c r="H3" s="11">
        <f t="shared" ref="H3:H9" si="0">SUM(B3:G3)</f>
        <v>252</v>
      </c>
    </row>
    <row r="4" spans="1:8">
      <c r="A4" s="2" t="s">
        <v>13</v>
      </c>
      <c r="B4" s="3">
        <f>SUM('07 08 20'!B10:B11)</f>
        <v>68</v>
      </c>
      <c r="C4" s="3">
        <f>SUM('07 08 20'!C10:C11)</f>
        <v>0</v>
      </c>
      <c r="D4" s="3">
        <f>SUM('07 08 20'!D10:D11)</f>
        <v>18</v>
      </c>
      <c r="E4" s="3">
        <f>SUM('07 08 20'!E10:E11)</f>
        <v>0</v>
      </c>
      <c r="F4" s="3">
        <f>SUM('07 08 20'!F10:F11)</f>
        <v>120</v>
      </c>
      <c r="G4" s="3">
        <f>SUM('07 08 20'!G10:G11)</f>
        <v>0</v>
      </c>
      <c r="H4" s="11">
        <f t="shared" si="0"/>
        <v>206</v>
      </c>
    </row>
    <row r="5" spans="1:8">
      <c r="A5" s="2" t="s">
        <v>17</v>
      </c>
      <c r="B5" s="3">
        <f>SUM('07 08 20'!B13:B14)</f>
        <v>165</v>
      </c>
      <c r="C5" s="3">
        <f>SUM('07 08 20'!C13:C14)</f>
        <v>0</v>
      </c>
      <c r="D5" s="3">
        <f>SUM('07 08 20'!D13:D14)</f>
        <v>11</v>
      </c>
      <c r="E5" s="3">
        <f>SUM('07 08 20'!E13:E14)</f>
        <v>4</v>
      </c>
      <c r="F5" s="3">
        <f>SUM('07 08 20'!F13:F14)</f>
        <v>165</v>
      </c>
      <c r="G5" s="3">
        <f>SUM('07 08 20'!G13:G14)</f>
        <v>5</v>
      </c>
      <c r="H5" s="11">
        <f t="shared" si="0"/>
        <v>350</v>
      </c>
    </row>
    <row r="6" spans="1:8">
      <c r="A6" s="2" t="s">
        <v>43</v>
      </c>
      <c r="B6" s="3">
        <f>SUM('07 08 20'!B7:B8,'07 08 20'!B15:B22)</f>
        <v>154</v>
      </c>
      <c r="C6" s="3">
        <f>SUM('07 08 20'!C7:C8,'07 08 20'!C15:C22)</f>
        <v>0</v>
      </c>
      <c r="D6" s="3">
        <f>SUM('07 08 20'!D7:D8,'07 08 20'!D15:D22)</f>
        <v>25</v>
      </c>
      <c r="E6" s="3">
        <f>SUM('07 08 20'!E7:E8,'07 08 20'!E15:E22)</f>
        <v>1</v>
      </c>
      <c r="F6" s="3">
        <f>SUM('07 08 20'!F7:F8,'07 08 20'!F15:F22)</f>
        <v>180</v>
      </c>
      <c r="G6" s="3">
        <f>SUM('07 08 20'!G7:G8,'07 08 20'!G15:G22)</f>
        <v>0</v>
      </c>
      <c r="H6" s="11">
        <f t="shared" si="0"/>
        <v>360</v>
      </c>
    </row>
    <row r="7" spans="1:8">
      <c r="A7" s="2" t="s">
        <v>44</v>
      </c>
      <c r="B7" s="3">
        <f>SUM('07 08 20'!B6,'07 08 20'!B23:B27)</f>
        <v>331</v>
      </c>
      <c r="C7" s="3">
        <f>SUM('07 08 20'!C6,'07 08 20'!C23:C27)</f>
        <v>3</v>
      </c>
      <c r="D7" s="3">
        <f>SUM('07 08 20'!D6,'07 08 20'!D23:D27)</f>
        <v>35</v>
      </c>
      <c r="E7" s="3">
        <f>SUM('07 08 20'!E6,'07 08 20'!E23:E27)</f>
        <v>5</v>
      </c>
      <c r="F7" s="3">
        <f>SUM('07 08 20'!F6,'07 08 20'!F23:F27)</f>
        <v>313</v>
      </c>
      <c r="G7" s="3">
        <f>SUM('07 08 20'!G6,'07 08 20'!G23:G27)</f>
        <v>4</v>
      </c>
      <c r="H7" s="11">
        <f t="shared" si="0"/>
        <v>691</v>
      </c>
    </row>
    <row r="8" spans="1:8">
      <c r="A8" s="2" t="s">
        <v>45</v>
      </c>
      <c r="B8" s="3">
        <f>SUM('07 08 20'!B3,'07 08 20'!B5,'07 08 20'!B28:B31)</f>
        <v>185</v>
      </c>
      <c r="C8" s="3">
        <f>SUM('07 08 20'!C3,'07 08 20'!C5,'07 08 20'!C28:C31)</f>
        <v>1</v>
      </c>
      <c r="D8" s="3">
        <f>SUM('07 08 20'!D3,'07 08 20'!D5,'07 08 20'!D28:D31)</f>
        <v>18</v>
      </c>
      <c r="E8" s="3">
        <f>SUM('07 08 20'!E3,'07 08 20'!E5,'07 08 20'!E28:E31)</f>
        <v>0</v>
      </c>
      <c r="F8" s="3">
        <f>SUM('07 08 20'!F3,'07 08 20'!F5,'07 08 20'!F28:F31)</f>
        <v>229</v>
      </c>
      <c r="G8" s="3">
        <f>SUM('07 08 20'!G3,'07 08 20'!G5,'07 08 20'!G28:G31)</f>
        <v>3</v>
      </c>
      <c r="H8" s="11">
        <f t="shared" si="0"/>
        <v>436</v>
      </c>
    </row>
    <row r="9" spans="1:8">
      <c r="A9" s="2" t="s">
        <v>15</v>
      </c>
      <c r="B9" s="3">
        <f>SUM('07 08 20'!B9,'07 08 20'!B12)</f>
        <v>276</v>
      </c>
      <c r="C9" s="3">
        <f>SUM('07 08 20'!C9,'07 08 20'!C12)</f>
        <v>1</v>
      </c>
      <c r="D9" s="3">
        <f>SUM('07 08 20'!D9,'07 08 20'!D12)</f>
        <v>27</v>
      </c>
      <c r="E9" s="3">
        <f>SUM('07 08 20'!E9,'07 08 20'!E12)</f>
        <v>3</v>
      </c>
      <c r="F9" s="3">
        <f>SUM('07 08 20'!F9,'07 08 20'!F12)</f>
        <v>224</v>
      </c>
      <c r="G9" s="3">
        <f>SUM('07 08 20'!G9,'07 08 20'!G12)</f>
        <v>0</v>
      </c>
      <c r="H9" s="12">
        <f t="shared" si="0"/>
        <v>531</v>
      </c>
    </row>
    <row r="10" spans="1:8">
      <c r="A10" s="8" t="s">
        <v>37</v>
      </c>
      <c r="B10" s="9">
        <f t="shared" ref="B10:H10" si="1">SUM(B3:B9)</f>
        <v>1300</v>
      </c>
      <c r="C10" s="9">
        <f t="shared" si="1"/>
        <v>7</v>
      </c>
      <c r="D10" s="9">
        <f t="shared" si="1"/>
        <v>146</v>
      </c>
      <c r="E10" s="9">
        <f t="shared" si="1"/>
        <v>16</v>
      </c>
      <c r="F10" s="9">
        <f t="shared" si="1"/>
        <v>1344</v>
      </c>
      <c r="G10" s="9">
        <f t="shared" si="1"/>
        <v>13</v>
      </c>
      <c r="H10" s="8">
        <f t="shared" si="1"/>
        <v>2826</v>
      </c>
    </row>
  </sheetData>
  <mergeCells count="1">
    <mergeCell ref="B1:G1"/>
  </mergeCells>
  <pageMargins left="0.7" right="0.7" top="0.75" bottom="0.75" header="0.3" footer="0.3"/>
  <ignoredErrors>
    <ignoredError sqref="B4:G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360E-58D9-BB48-8A12-AFD66FB4213D}">
  <dimension ref="A1:J35"/>
  <sheetViews>
    <sheetView topLeftCell="E2" workbookViewId="0">
      <selection activeCell="E2"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52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3</v>
      </c>
      <c r="E3" s="3">
        <v>0</v>
      </c>
      <c r="F3" s="3">
        <v>36</v>
      </c>
      <c r="G3" s="3">
        <v>0</v>
      </c>
      <c r="H3" s="14">
        <f t="shared" ref="H3:H31" si="0">SUM(B3:G3)</f>
        <v>90</v>
      </c>
      <c r="J3" s="17">
        <f>SUM(H3-'05 06 20'!H3)</f>
        <v>3</v>
      </c>
    </row>
    <row r="4" spans="1:10">
      <c r="A4" s="2" t="s">
        <v>7</v>
      </c>
      <c r="B4" s="3">
        <v>112</v>
      </c>
      <c r="C4" s="3">
        <v>2</v>
      </c>
      <c r="D4" s="3">
        <v>9</v>
      </c>
      <c r="E4" s="3">
        <v>3</v>
      </c>
      <c r="F4" s="3">
        <v>109</v>
      </c>
      <c r="G4" s="3">
        <v>1</v>
      </c>
      <c r="H4" s="15">
        <f t="shared" si="0"/>
        <v>236</v>
      </c>
      <c r="J4" s="17">
        <f>SUM(H4-'05 06 20'!H4)</f>
        <v>4</v>
      </c>
    </row>
    <row r="5" spans="1:10">
      <c r="A5" s="2" t="s">
        <v>8</v>
      </c>
      <c r="B5" s="3">
        <v>43</v>
      </c>
      <c r="C5" s="3">
        <v>0</v>
      </c>
      <c r="D5" s="3">
        <v>5</v>
      </c>
      <c r="E5" s="3">
        <v>0</v>
      </c>
      <c r="F5" s="3">
        <v>82</v>
      </c>
      <c r="G5" s="3">
        <v>0</v>
      </c>
      <c r="H5" s="15">
        <f t="shared" si="0"/>
        <v>130</v>
      </c>
      <c r="J5" s="17">
        <f>SUM(H5-'05 06 20'!H5)</f>
        <v>4</v>
      </c>
    </row>
    <row r="6" spans="1:10">
      <c r="A6" s="2" t="s">
        <v>9</v>
      </c>
      <c r="B6" s="3">
        <v>78</v>
      </c>
      <c r="C6" s="3">
        <v>0</v>
      </c>
      <c r="D6" s="3">
        <v>8</v>
      </c>
      <c r="E6" s="3">
        <v>0</v>
      </c>
      <c r="F6" s="3">
        <v>79</v>
      </c>
      <c r="G6" s="3">
        <v>0</v>
      </c>
      <c r="H6" s="15">
        <f t="shared" si="0"/>
        <v>165</v>
      </c>
      <c r="J6" s="17">
        <f>SUM(H6-'05 06 20'!H6)</f>
        <v>2</v>
      </c>
    </row>
    <row r="7" spans="1:10">
      <c r="A7" s="2" t="s">
        <v>10</v>
      </c>
      <c r="B7" s="3">
        <v>31</v>
      </c>
      <c r="C7" s="3">
        <v>0</v>
      </c>
      <c r="D7" s="3">
        <v>3</v>
      </c>
      <c r="E7" s="3">
        <v>1</v>
      </c>
      <c r="F7" s="3">
        <v>50</v>
      </c>
      <c r="G7" s="3">
        <v>0</v>
      </c>
      <c r="H7" s="15">
        <f t="shared" si="0"/>
        <v>85</v>
      </c>
      <c r="J7" s="17">
        <f>SUM(H7-'05 06 20'!H7)</f>
        <v>4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SUM(H8-'05 06 20'!H8)</f>
        <v>0</v>
      </c>
    </row>
    <row r="9" spans="1:10">
      <c r="A9" s="2" t="s">
        <v>12</v>
      </c>
      <c r="B9" s="3">
        <v>69</v>
      </c>
      <c r="C9" s="3">
        <v>1</v>
      </c>
      <c r="D9" s="3">
        <v>6</v>
      </c>
      <c r="E9" s="3">
        <v>0</v>
      </c>
      <c r="F9" s="3">
        <v>87</v>
      </c>
      <c r="G9" s="3">
        <v>0</v>
      </c>
      <c r="H9" s="15">
        <f t="shared" si="0"/>
        <v>163</v>
      </c>
      <c r="J9" s="17">
        <f>SUM(H9-'05 06 20'!H9)</f>
        <v>4</v>
      </c>
    </row>
    <row r="10" spans="1:10">
      <c r="A10" s="2" t="s">
        <v>13</v>
      </c>
      <c r="B10" s="3">
        <v>66</v>
      </c>
      <c r="C10" s="3">
        <v>0</v>
      </c>
      <c r="D10" s="3">
        <v>18</v>
      </c>
      <c r="E10" s="3">
        <v>0</v>
      </c>
      <c r="F10" s="3">
        <v>118</v>
      </c>
      <c r="G10" s="3">
        <v>0</v>
      </c>
      <c r="H10" s="15">
        <f t="shared" si="0"/>
        <v>202</v>
      </c>
      <c r="J10" s="17">
        <f>SUM(H10-'05 06 20'!H10)</f>
        <v>1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SUM(H11-'05 06 20'!H11)</f>
        <v>0</v>
      </c>
    </row>
    <row r="12" spans="1:10">
      <c r="A12" s="2" t="s">
        <v>15</v>
      </c>
      <c r="B12" s="3">
        <v>196</v>
      </c>
      <c r="C12" s="3">
        <v>0</v>
      </c>
      <c r="D12" s="3">
        <v>20</v>
      </c>
      <c r="E12" s="3">
        <v>3</v>
      </c>
      <c r="F12" s="3">
        <v>131</v>
      </c>
      <c r="G12" s="3">
        <v>0</v>
      </c>
      <c r="H12" s="15">
        <f t="shared" si="0"/>
        <v>350</v>
      </c>
      <c r="J12" s="17">
        <f>SUM(H12-'05 06 20'!H12)</f>
        <v>11</v>
      </c>
    </row>
    <row r="13" spans="1:10">
      <c r="A13" s="2" t="s">
        <v>16</v>
      </c>
      <c r="B13" s="3">
        <v>84</v>
      </c>
      <c r="C13" s="3">
        <v>0</v>
      </c>
      <c r="D13" s="3">
        <v>8</v>
      </c>
      <c r="E13" s="3">
        <v>1</v>
      </c>
      <c r="F13" s="3">
        <v>87</v>
      </c>
      <c r="G13" s="3">
        <v>0</v>
      </c>
      <c r="H13" s="15">
        <f t="shared" si="0"/>
        <v>180</v>
      </c>
      <c r="J13" s="17">
        <f>SUM(H13-'05 06 20'!H13)</f>
        <v>3</v>
      </c>
    </row>
    <row r="14" spans="1:10">
      <c r="A14" s="2" t="s">
        <v>17</v>
      </c>
      <c r="B14" s="3">
        <v>76</v>
      </c>
      <c r="C14" s="3">
        <v>0</v>
      </c>
      <c r="D14" s="3">
        <v>2</v>
      </c>
      <c r="E14" s="3">
        <v>2</v>
      </c>
      <c r="F14" s="3">
        <v>73</v>
      </c>
      <c r="G14" s="3">
        <v>5</v>
      </c>
      <c r="H14" s="15">
        <f t="shared" si="0"/>
        <v>158</v>
      </c>
      <c r="J14" s="17">
        <f>SUM(H14-'05 06 20'!H14)</f>
        <v>1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16</v>
      </c>
      <c r="G15" s="3">
        <v>0</v>
      </c>
      <c r="H15" s="15">
        <f t="shared" si="0"/>
        <v>47</v>
      </c>
      <c r="J15" s="17">
        <f>SUM(H15-'05 06 20'!H15)</f>
        <v>3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38</v>
      </c>
      <c r="J16" s="17">
        <f>SUM(H16-'05 06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SUM(H17-'05 06 20'!H17)</f>
        <v>1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SUM(H18-'05 06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SUM(H19-'05 06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SUM(H20-'05 06 20'!H20)</f>
        <v>1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SUM(H21-'05 06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SUM(H22-'05 06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42</v>
      </c>
      <c r="G23" s="3">
        <v>1</v>
      </c>
      <c r="H23" s="15">
        <f t="shared" si="0"/>
        <v>132</v>
      </c>
      <c r="J23" s="17">
        <f>SUM(H23-'05 06 20'!H23)</f>
        <v>0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34</v>
      </c>
      <c r="G24" s="3">
        <v>0</v>
      </c>
      <c r="H24" s="15">
        <f t="shared" si="0"/>
        <v>44</v>
      </c>
      <c r="J24" s="17">
        <f>SUM(H24-'05 06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56</v>
      </c>
      <c r="G25" s="3">
        <v>2</v>
      </c>
      <c r="H25" s="15">
        <f t="shared" si="0"/>
        <v>144</v>
      </c>
      <c r="J25" s="17">
        <f>SUM(H25-'05 06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SUM(H26-'05 06 20'!H26)</f>
        <v>2</v>
      </c>
    </row>
    <row r="27" spans="1:10">
      <c r="A27" s="2" t="s">
        <v>30</v>
      </c>
      <c r="B27" s="3">
        <v>55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103</v>
      </c>
      <c r="J27" s="17">
        <f>SUM(H27-'05 06 20'!H27)</f>
        <v>1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SUM(H28-'05 06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3</v>
      </c>
      <c r="E29" s="3">
        <v>0</v>
      </c>
      <c r="F29" s="3">
        <v>40</v>
      </c>
      <c r="G29" s="3">
        <v>0</v>
      </c>
      <c r="H29" s="15">
        <f t="shared" si="0"/>
        <v>65</v>
      </c>
      <c r="J29" s="17">
        <f>SUM(H29-'05 06 20'!H29)</f>
        <v>1</v>
      </c>
    </row>
    <row r="30" spans="1:10">
      <c r="A30" s="2" t="s">
        <v>33</v>
      </c>
      <c r="B30" s="3">
        <v>28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55</v>
      </c>
      <c r="J30" s="17">
        <f>SUM(H30-'05 06 20'!H30)</f>
        <v>1</v>
      </c>
    </row>
    <row r="31" spans="1:10">
      <c r="A31" s="4" t="s">
        <v>34</v>
      </c>
      <c r="B31" s="5">
        <v>19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43</v>
      </c>
      <c r="J31" s="17">
        <f>SUM(H31-'05 06 20'!H31)</f>
        <v>0</v>
      </c>
    </row>
    <row r="33" spans="1:8">
      <c r="A33" s="8" t="s">
        <v>37</v>
      </c>
      <c r="B33" s="9">
        <f>SUM(B3:B31)</f>
        <v>1253</v>
      </c>
      <c r="C33" s="9">
        <f t="shared" ref="C33:H33" si="1">SUM(C3:C31)</f>
        <v>7</v>
      </c>
      <c r="D33" s="9">
        <f t="shared" si="1"/>
        <v>136</v>
      </c>
      <c r="E33" s="9">
        <f t="shared" si="1"/>
        <v>15</v>
      </c>
      <c r="F33" s="9">
        <f t="shared" si="1"/>
        <v>1308</v>
      </c>
      <c r="G33" s="9">
        <f t="shared" si="1"/>
        <v>12</v>
      </c>
      <c r="H33" s="8">
        <f t="shared" si="1"/>
        <v>2731</v>
      </c>
    </row>
    <row r="35" spans="1:8">
      <c r="A35" s="1" t="s">
        <v>39</v>
      </c>
      <c r="B35">
        <f>SUM(B33-'05 06 20'!B33)</f>
        <v>24</v>
      </c>
      <c r="C35">
        <f>SUM(C33-'05 06 20'!C33)</f>
        <v>0</v>
      </c>
      <c r="D35">
        <f>SUM(D33-'05 06 20'!D33)</f>
        <v>4</v>
      </c>
      <c r="E35">
        <f>SUM(E33-'05 06 20'!E33)</f>
        <v>0</v>
      </c>
      <c r="F35">
        <f>SUM(F33-'05 06 20'!F33)</f>
        <v>19</v>
      </c>
      <c r="G35">
        <f>SUM(G33-'05 06 20'!G33)</f>
        <v>0</v>
      </c>
      <c r="H35">
        <f>SUM(H33-'05 06 20'!H33)</f>
        <v>47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9503-31F8-B24F-BA25-6339948B9EAD}">
  <dimension ref="A1:J35"/>
  <sheetViews>
    <sheetView topLeftCell="E1" workbookViewId="0">
      <selection activeCell="H35" sqref="H35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51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50</v>
      </c>
      <c r="C3" s="3">
        <v>0</v>
      </c>
      <c r="D3" s="3">
        <v>3</v>
      </c>
      <c r="E3" s="3">
        <v>0</v>
      </c>
      <c r="F3" s="3">
        <v>34</v>
      </c>
      <c r="G3" s="3">
        <v>0</v>
      </c>
      <c r="H3" s="14">
        <f t="shared" ref="H3:H31" si="0">SUM(B3:G3)</f>
        <v>87</v>
      </c>
      <c r="J3" s="17">
        <f>SUM(H3-'29 05 20'!H3)</f>
        <v>0</v>
      </c>
    </row>
    <row r="4" spans="1:10">
      <c r="A4" s="2" t="s">
        <v>7</v>
      </c>
      <c r="B4" s="3">
        <v>110</v>
      </c>
      <c r="C4" s="3">
        <v>2</v>
      </c>
      <c r="D4" s="3">
        <v>9</v>
      </c>
      <c r="E4" s="3">
        <v>3</v>
      </c>
      <c r="F4" s="3">
        <v>107</v>
      </c>
      <c r="G4" s="3">
        <v>1</v>
      </c>
      <c r="H4" s="15">
        <f t="shared" si="0"/>
        <v>232</v>
      </c>
      <c r="J4" s="17">
        <f>SUM(H4-'29 05 20'!H4)</f>
        <v>3</v>
      </c>
    </row>
    <row r="5" spans="1:10">
      <c r="A5" s="2" t="s">
        <v>8</v>
      </c>
      <c r="B5" s="3">
        <v>41</v>
      </c>
      <c r="C5" s="3">
        <v>0</v>
      </c>
      <c r="D5" s="3">
        <v>5</v>
      </c>
      <c r="E5" s="3">
        <v>0</v>
      </c>
      <c r="F5" s="3">
        <v>80</v>
      </c>
      <c r="G5" s="3">
        <v>0</v>
      </c>
      <c r="H5" s="15">
        <f t="shared" si="0"/>
        <v>126</v>
      </c>
      <c r="J5" s="17">
        <f>SUM(H5-'29 05 20'!H5)</f>
        <v>14</v>
      </c>
    </row>
    <row r="6" spans="1:10">
      <c r="A6" s="2" t="s">
        <v>9</v>
      </c>
      <c r="B6" s="3">
        <v>76</v>
      </c>
      <c r="C6" s="3">
        <v>0</v>
      </c>
      <c r="D6" s="3">
        <v>8</v>
      </c>
      <c r="E6" s="3">
        <v>0</v>
      </c>
      <c r="F6" s="3">
        <v>79</v>
      </c>
      <c r="G6" s="3">
        <v>0</v>
      </c>
      <c r="H6" s="15">
        <f t="shared" si="0"/>
        <v>163</v>
      </c>
      <c r="J6" s="17">
        <f>SUM(H6-'29 05 20'!H6)</f>
        <v>7</v>
      </c>
    </row>
    <row r="7" spans="1:10">
      <c r="A7" s="2" t="s">
        <v>10</v>
      </c>
      <c r="B7" s="3">
        <v>29</v>
      </c>
      <c r="C7" s="3">
        <v>0</v>
      </c>
      <c r="D7" s="3">
        <v>3</v>
      </c>
      <c r="E7" s="3">
        <v>1</v>
      </c>
      <c r="F7" s="3">
        <v>48</v>
      </c>
      <c r="G7" s="3">
        <v>0</v>
      </c>
      <c r="H7" s="15">
        <f t="shared" si="0"/>
        <v>81</v>
      </c>
      <c r="J7" s="17">
        <f>SUM(H7-'29 05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SUM(H8-'29 05 20'!H8)</f>
        <v>2</v>
      </c>
    </row>
    <row r="9" spans="1:10">
      <c r="A9" s="2" t="s">
        <v>12</v>
      </c>
      <c r="B9" s="3">
        <v>69</v>
      </c>
      <c r="C9" s="3">
        <v>1</v>
      </c>
      <c r="D9" s="3">
        <v>5</v>
      </c>
      <c r="E9" s="3">
        <v>0</v>
      </c>
      <c r="F9" s="3">
        <v>84</v>
      </c>
      <c r="G9" s="3">
        <v>0</v>
      </c>
      <c r="H9" s="15">
        <f t="shared" si="0"/>
        <v>159</v>
      </c>
      <c r="J9" s="17">
        <f>SUM(H9-'29 05 20'!H9)</f>
        <v>5</v>
      </c>
    </row>
    <row r="10" spans="1:10">
      <c r="A10" s="2" t="s">
        <v>13</v>
      </c>
      <c r="B10" s="3">
        <v>66</v>
      </c>
      <c r="C10" s="3">
        <v>0</v>
      </c>
      <c r="D10" s="3">
        <v>18</v>
      </c>
      <c r="E10" s="3">
        <v>0</v>
      </c>
      <c r="F10" s="3">
        <v>117</v>
      </c>
      <c r="G10" s="3">
        <v>0</v>
      </c>
      <c r="H10" s="15">
        <f t="shared" si="0"/>
        <v>201</v>
      </c>
      <c r="J10" s="17">
        <f>SUM(H10-'29 05 20'!H10)</f>
        <v>4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SUM(H11-'29 05 20'!H11)</f>
        <v>0</v>
      </c>
    </row>
    <row r="12" spans="1:10">
      <c r="A12" s="2" t="s">
        <v>15</v>
      </c>
      <c r="B12" s="3">
        <v>187</v>
      </c>
      <c r="C12" s="3">
        <v>0</v>
      </c>
      <c r="D12" s="3">
        <v>19</v>
      </c>
      <c r="E12" s="3">
        <v>3</v>
      </c>
      <c r="F12" s="3">
        <v>130</v>
      </c>
      <c r="G12" s="3">
        <v>0</v>
      </c>
      <c r="H12" s="15">
        <f t="shared" si="0"/>
        <v>339</v>
      </c>
      <c r="J12" s="17">
        <f>SUM(H12-'29 05 20'!H12)</f>
        <v>13</v>
      </c>
    </row>
    <row r="13" spans="1:10">
      <c r="A13" s="2" t="s">
        <v>16</v>
      </c>
      <c r="B13" s="3">
        <v>82</v>
      </c>
      <c r="C13" s="3">
        <v>0</v>
      </c>
      <c r="D13" s="3">
        <v>8</v>
      </c>
      <c r="E13" s="3">
        <v>1</v>
      </c>
      <c r="F13" s="3">
        <v>86</v>
      </c>
      <c r="G13" s="3">
        <v>0</v>
      </c>
      <c r="H13" s="15">
        <f t="shared" si="0"/>
        <v>177</v>
      </c>
      <c r="J13" s="17">
        <f>SUM(H13-'29 05 20'!H13)</f>
        <v>6</v>
      </c>
    </row>
    <row r="14" spans="1:10">
      <c r="A14" s="2" t="s">
        <v>17</v>
      </c>
      <c r="B14" s="3">
        <v>76</v>
      </c>
      <c r="C14" s="3">
        <v>0</v>
      </c>
      <c r="D14" s="3">
        <v>2</v>
      </c>
      <c r="E14" s="3">
        <v>2</v>
      </c>
      <c r="F14" s="3">
        <v>72</v>
      </c>
      <c r="G14" s="3">
        <v>5</v>
      </c>
      <c r="H14" s="15">
        <f t="shared" si="0"/>
        <v>157</v>
      </c>
      <c r="J14" s="17">
        <f>SUM(H14-'29 05 20'!H14)</f>
        <v>3</v>
      </c>
    </row>
    <row r="15" spans="1:10">
      <c r="A15" s="2" t="s">
        <v>18</v>
      </c>
      <c r="B15" s="3">
        <v>27</v>
      </c>
      <c r="C15" s="3">
        <v>0</v>
      </c>
      <c r="D15" s="3">
        <v>2</v>
      </c>
      <c r="E15" s="3">
        <v>0</v>
      </c>
      <c r="F15" s="3">
        <v>15</v>
      </c>
      <c r="G15" s="3">
        <v>0</v>
      </c>
      <c r="H15" s="15">
        <f t="shared" si="0"/>
        <v>44</v>
      </c>
      <c r="J15" s="17">
        <f>SUM(H15-'29 05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38</v>
      </c>
      <c r="J16" s="17">
        <f>SUM(H16-'29 05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12</v>
      </c>
      <c r="G17" s="3">
        <v>0</v>
      </c>
      <c r="H17" s="15">
        <f t="shared" si="0"/>
        <v>16</v>
      </c>
      <c r="J17" s="17">
        <f>SUM(H17-'29 05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SUM(H18-'29 05 20'!H18)</f>
        <v>1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SUM(H19-'29 05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0</v>
      </c>
      <c r="E20" s="3">
        <v>0</v>
      </c>
      <c r="F20" s="3">
        <v>17</v>
      </c>
      <c r="G20" s="3">
        <v>0</v>
      </c>
      <c r="H20" s="15">
        <f t="shared" si="0"/>
        <v>32</v>
      </c>
      <c r="J20" s="17">
        <f>SUM(H20-'29 05 20'!H20)</f>
        <v>1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SUM(H21-'29 05 20'!H21)</f>
        <v>1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SUM(H22-'29 05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42</v>
      </c>
      <c r="G23" s="3">
        <v>1</v>
      </c>
      <c r="H23" s="15">
        <f t="shared" si="0"/>
        <v>132</v>
      </c>
      <c r="J23" s="17">
        <f>SUM(H23-'29 05 20'!H23)</f>
        <v>2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34</v>
      </c>
      <c r="G24" s="3">
        <v>0</v>
      </c>
      <c r="H24" s="15">
        <f t="shared" si="0"/>
        <v>44</v>
      </c>
      <c r="J24" s="17">
        <f>SUM(H24-'29 05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56</v>
      </c>
      <c r="G25" s="3">
        <v>2</v>
      </c>
      <c r="H25" s="15">
        <f t="shared" si="0"/>
        <v>144</v>
      </c>
      <c r="J25" s="17">
        <f>SUM(H25-'29 05 20'!H25)</f>
        <v>1</v>
      </c>
    </row>
    <row r="26" spans="1:10">
      <c r="A26" s="2" t="s">
        <v>29</v>
      </c>
      <c r="B26" s="3">
        <v>30</v>
      </c>
      <c r="C26" s="3">
        <v>0</v>
      </c>
      <c r="D26" s="3">
        <v>4</v>
      </c>
      <c r="E26" s="3">
        <v>2</v>
      </c>
      <c r="F26" s="3">
        <v>54</v>
      </c>
      <c r="G26" s="3">
        <v>0</v>
      </c>
      <c r="H26" s="15">
        <f t="shared" si="0"/>
        <v>90</v>
      </c>
      <c r="J26" s="17">
        <f>SUM(H26-'29 05 20'!H26)</f>
        <v>1</v>
      </c>
    </row>
    <row r="27" spans="1:10">
      <c r="A27" s="2" t="s">
        <v>30</v>
      </c>
      <c r="B27" s="3">
        <v>54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102</v>
      </c>
      <c r="J27" s="17">
        <f>SUM(H27-'29 05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SUM(H28-'29 05 20'!H28)</f>
        <v>4</v>
      </c>
    </row>
    <row r="29" spans="1:10">
      <c r="A29" s="2" t="s">
        <v>32</v>
      </c>
      <c r="B29" s="3">
        <v>21</v>
      </c>
      <c r="C29" s="3">
        <v>0</v>
      </c>
      <c r="D29" s="3">
        <v>3</v>
      </c>
      <c r="E29" s="3">
        <v>0</v>
      </c>
      <c r="F29" s="3">
        <v>40</v>
      </c>
      <c r="G29" s="3">
        <v>0</v>
      </c>
      <c r="H29" s="15">
        <f t="shared" si="0"/>
        <v>64</v>
      </c>
      <c r="J29" s="17">
        <f>SUM(H29-'29 05 20'!H29)</f>
        <v>4</v>
      </c>
    </row>
    <row r="30" spans="1:10">
      <c r="A30" s="2" t="s">
        <v>33</v>
      </c>
      <c r="B30" s="3">
        <v>28</v>
      </c>
      <c r="C30" s="3">
        <v>0</v>
      </c>
      <c r="D30" s="3">
        <v>2</v>
      </c>
      <c r="E30" s="3">
        <v>0</v>
      </c>
      <c r="F30" s="3">
        <v>24</v>
      </c>
      <c r="G30" s="3">
        <v>0</v>
      </c>
      <c r="H30" s="15">
        <f t="shared" si="0"/>
        <v>54</v>
      </c>
      <c r="J30" s="17">
        <f>SUM(H30-'29 05 20'!H30)</f>
        <v>6</v>
      </c>
    </row>
    <row r="31" spans="1:10">
      <c r="A31" s="4" t="s">
        <v>34</v>
      </c>
      <c r="B31" s="5">
        <v>19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43</v>
      </c>
      <c r="J31" s="17">
        <f>SUM(H31-'29 05 20'!H31)</f>
        <v>4</v>
      </c>
    </row>
    <row r="33" spans="1:8">
      <c r="A33" s="8" t="s">
        <v>37</v>
      </c>
      <c r="B33" s="9">
        <f>SUM(B3:B31)</f>
        <v>1229</v>
      </c>
      <c r="C33" s="9">
        <f t="shared" ref="C33:H33" si="1">SUM(C3:C31)</f>
        <v>7</v>
      </c>
      <c r="D33" s="9">
        <f t="shared" si="1"/>
        <v>132</v>
      </c>
      <c r="E33" s="9">
        <f t="shared" si="1"/>
        <v>15</v>
      </c>
      <c r="F33" s="9">
        <f t="shared" si="1"/>
        <v>1289</v>
      </c>
      <c r="G33" s="9">
        <f t="shared" si="1"/>
        <v>12</v>
      </c>
      <c r="H33" s="8">
        <f t="shared" si="1"/>
        <v>2684</v>
      </c>
    </row>
    <row r="35" spans="1:8">
      <c r="A35" s="1" t="s">
        <v>39</v>
      </c>
      <c r="B35">
        <f>SUM(B33-'29 05 20'!B33)</f>
        <v>34</v>
      </c>
      <c r="C35">
        <f>SUM(C33-'29 05 20'!C33)</f>
        <v>0</v>
      </c>
      <c r="D35">
        <f>SUM(D33-'29 05 20'!D33)</f>
        <v>4</v>
      </c>
      <c r="E35">
        <f>SUM(E33-'29 05 20'!E33)</f>
        <v>0</v>
      </c>
      <c r="F35">
        <f>SUM(F33-'29 05 20'!F33)</f>
        <v>44</v>
      </c>
      <c r="G35">
        <f>SUM(G33-'29 05 20'!G33)</f>
        <v>0</v>
      </c>
      <c r="H35">
        <f>SUM(H33-'29 05 20'!H33)</f>
        <v>82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A685-1F85-4242-8A7C-11EAC729662D}">
  <dimension ref="A1:J35"/>
  <sheetViews>
    <sheetView topLeftCell="E1" workbookViewId="0">
      <selection activeCell="J3" sqref="J3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50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50</v>
      </c>
      <c r="C3" s="3">
        <v>0</v>
      </c>
      <c r="D3" s="3">
        <v>3</v>
      </c>
      <c r="E3" s="3">
        <v>0</v>
      </c>
      <c r="F3" s="3">
        <v>34</v>
      </c>
      <c r="G3" s="3">
        <v>0</v>
      </c>
      <c r="H3" s="14">
        <f t="shared" ref="H3:H31" si="0">SUM(B3:G3)</f>
        <v>87</v>
      </c>
      <c r="J3" s="17">
        <f>SUM(H3-'22 05 20'!H3)</f>
        <v>3</v>
      </c>
    </row>
    <row r="4" spans="1:10">
      <c r="A4" s="2" t="s">
        <v>7</v>
      </c>
      <c r="B4" s="3">
        <v>110</v>
      </c>
      <c r="C4" s="3">
        <v>2</v>
      </c>
      <c r="D4" s="3">
        <v>9</v>
      </c>
      <c r="E4" s="3">
        <v>3</v>
      </c>
      <c r="F4" s="3">
        <v>104</v>
      </c>
      <c r="G4" s="3">
        <v>1</v>
      </c>
      <c r="H4" s="15">
        <f t="shared" si="0"/>
        <v>229</v>
      </c>
      <c r="J4" s="17">
        <f>SUM(H4-'22 05 20'!H4)</f>
        <v>7</v>
      </c>
    </row>
    <row r="5" spans="1:10">
      <c r="A5" s="2" t="s">
        <v>8</v>
      </c>
      <c r="B5" s="3">
        <v>37</v>
      </c>
      <c r="C5" s="3">
        <v>0</v>
      </c>
      <c r="D5" s="3">
        <v>5</v>
      </c>
      <c r="E5" s="3">
        <v>0</v>
      </c>
      <c r="F5" s="3">
        <v>70</v>
      </c>
      <c r="G5" s="3">
        <v>0</v>
      </c>
      <c r="H5" s="15">
        <f t="shared" si="0"/>
        <v>112</v>
      </c>
      <c r="J5" s="17">
        <f>SUM(H5-'22 05 20'!H5)</f>
        <v>10</v>
      </c>
    </row>
    <row r="6" spans="1:10">
      <c r="A6" s="2" t="s">
        <v>9</v>
      </c>
      <c r="B6" s="3">
        <v>70</v>
      </c>
      <c r="C6" s="3">
        <v>0</v>
      </c>
      <c r="D6" s="3">
        <v>8</v>
      </c>
      <c r="E6" s="3">
        <v>0</v>
      </c>
      <c r="F6" s="3">
        <v>78</v>
      </c>
      <c r="G6" s="3">
        <v>0</v>
      </c>
      <c r="H6" s="15">
        <f t="shared" si="0"/>
        <v>156</v>
      </c>
      <c r="J6" s="17">
        <f>SUM(H6-'22 05 20'!H6)</f>
        <v>7</v>
      </c>
    </row>
    <row r="7" spans="1:10">
      <c r="A7" s="2" t="s">
        <v>10</v>
      </c>
      <c r="B7" s="3">
        <v>29</v>
      </c>
      <c r="C7" s="3">
        <v>0</v>
      </c>
      <c r="D7" s="3">
        <v>3</v>
      </c>
      <c r="E7" s="3">
        <v>1</v>
      </c>
      <c r="F7" s="3">
        <v>48</v>
      </c>
      <c r="G7" s="3">
        <v>0</v>
      </c>
      <c r="H7" s="15">
        <f t="shared" si="0"/>
        <v>81</v>
      </c>
      <c r="J7" s="17">
        <f>SUM(H7-'22 05 20'!H7)</f>
        <v>7</v>
      </c>
    </row>
    <row r="8" spans="1:10">
      <c r="A8" s="2" t="s">
        <v>11</v>
      </c>
      <c r="B8" s="3">
        <v>27</v>
      </c>
      <c r="C8" s="3">
        <v>0</v>
      </c>
      <c r="D8" s="3">
        <v>5</v>
      </c>
      <c r="E8" s="3">
        <v>0</v>
      </c>
      <c r="F8" s="3">
        <v>24</v>
      </c>
      <c r="G8" s="3">
        <v>0</v>
      </c>
      <c r="H8" s="15">
        <f t="shared" si="0"/>
        <v>56</v>
      </c>
      <c r="J8" s="17">
        <f>SUM(H8-'22 05 20'!H8)</f>
        <v>2</v>
      </c>
    </row>
    <row r="9" spans="1:10">
      <c r="A9" s="2" t="s">
        <v>12</v>
      </c>
      <c r="B9" s="3">
        <v>69</v>
      </c>
      <c r="C9" s="3">
        <v>1</v>
      </c>
      <c r="D9" s="3">
        <v>5</v>
      </c>
      <c r="E9" s="3">
        <v>0</v>
      </c>
      <c r="F9" s="3">
        <v>79</v>
      </c>
      <c r="G9" s="3">
        <v>0</v>
      </c>
      <c r="H9" s="15">
        <f t="shared" si="0"/>
        <v>154</v>
      </c>
      <c r="J9" s="17">
        <f>SUM(H9-'22 05 20'!H9)</f>
        <v>6</v>
      </c>
    </row>
    <row r="10" spans="1:10">
      <c r="A10" s="2" t="s">
        <v>13</v>
      </c>
      <c r="B10" s="3">
        <v>65</v>
      </c>
      <c r="C10" s="3">
        <v>0</v>
      </c>
      <c r="D10" s="3">
        <v>18</v>
      </c>
      <c r="E10" s="3">
        <v>0</v>
      </c>
      <c r="F10" s="3">
        <v>114</v>
      </c>
      <c r="G10" s="3">
        <v>0</v>
      </c>
      <c r="H10" s="15">
        <f t="shared" si="0"/>
        <v>197</v>
      </c>
      <c r="J10" s="17">
        <f>SUM(H10-'22 05 20'!H10)</f>
        <v>5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SUM(H11-'22 05 20'!H11)</f>
        <v>0</v>
      </c>
    </row>
    <row r="12" spans="1:10">
      <c r="A12" s="2" t="s">
        <v>15</v>
      </c>
      <c r="B12" s="3">
        <v>180</v>
      </c>
      <c r="C12" s="3">
        <v>0</v>
      </c>
      <c r="D12" s="3">
        <v>18</v>
      </c>
      <c r="E12" s="3">
        <v>3</v>
      </c>
      <c r="F12" s="3">
        <v>125</v>
      </c>
      <c r="G12" s="3">
        <v>0</v>
      </c>
      <c r="H12" s="15">
        <f t="shared" si="0"/>
        <v>326</v>
      </c>
      <c r="J12" s="17">
        <f>SUM(H12-'22 05 20'!H12)</f>
        <v>16</v>
      </c>
    </row>
    <row r="13" spans="1:10">
      <c r="A13" s="2" t="s">
        <v>16</v>
      </c>
      <c r="B13" s="3">
        <v>80</v>
      </c>
      <c r="C13" s="3">
        <v>0</v>
      </c>
      <c r="D13" s="3">
        <v>8</v>
      </c>
      <c r="E13" s="3">
        <v>1</v>
      </c>
      <c r="F13" s="3">
        <v>82</v>
      </c>
      <c r="G13" s="3">
        <v>0</v>
      </c>
      <c r="H13" s="15">
        <f t="shared" si="0"/>
        <v>171</v>
      </c>
      <c r="J13" s="17">
        <f>SUM(H13-'22 05 20'!H13)</f>
        <v>4</v>
      </c>
    </row>
    <row r="14" spans="1:10">
      <c r="A14" s="2" t="s">
        <v>17</v>
      </c>
      <c r="B14" s="3">
        <v>76</v>
      </c>
      <c r="C14" s="3">
        <v>0</v>
      </c>
      <c r="D14" s="3">
        <v>2</v>
      </c>
      <c r="E14" s="3">
        <v>2</v>
      </c>
      <c r="F14" s="3">
        <v>69</v>
      </c>
      <c r="G14" s="3">
        <v>5</v>
      </c>
      <c r="H14" s="15">
        <f t="shared" si="0"/>
        <v>154</v>
      </c>
      <c r="J14" s="17">
        <f>SUM(H14-'22 05 20'!H14)</f>
        <v>7</v>
      </c>
    </row>
    <row r="15" spans="1:10">
      <c r="A15" s="2" t="s">
        <v>18</v>
      </c>
      <c r="B15" s="3">
        <v>27</v>
      </c>
      <c r="C15" s="3">
        <v>0</v>
      </c>
      <c r="D15" s="3">
        <v>2</v>
      </c>
      <c r="E15" s="3">
        <v>0</v>
      </c>
      <c r="F15" s="3">
        <v>15</v>
      </c>
      <c r="G15" s="3">
        <v>0</v>
      </c>
      <c r="H15" s="15">
        <f t="shared" si="0"/>
        <v>44</v>
      </c>
      <c r="J15" s="17">
        <f>SUM(H15-'22 05 20'!H15)</f>
        <v>2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38</v>
      </c>
      <c r="J16" s="17">
        <f>SUM(H16-'22 05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12</v>
      </c>
      <c r="G17" s="3">
        <v>0</v>
      </c>
      <c r="H17" s="15">
        <f t="shared" si="0"/>
        <v>16</v>
      </c>
      <c r="J17" s="17">
        <f>SUM(H17-'22 05 20'!H17)</f>
        <v>1</v>
      </c>
    </row>
    <row r="18" spans="1:10">
      <c r="A18" s="2" t="s">
        <v>21</v>
      </c>
      <c r="B18" s="3">
        <v>10</v>
      </c>
      <c r="C18" s="3">
        <v>0</v>
      </c>
      <c r="D18" s="3">
        <v>1</v>
      </c>
      <c r="E18" s="3">
        <v>0</v>
      </c>
      <c r="F18" s="3">
        <v>14</v>
      </c>
      <c r="G18" s="3">
        <v>0</v>
      </c>
      <c r="H18" s="15">
        <f t="shared" si="0"/>
        <v>25</v>
      </c>
      <c r="J18" s="17">
        <f>SUM(H18-'22 05 20'!H18)</f>
        <v>1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SUM(H19-'22 05 20'!H19)</f>
        <v>0</v>
      </c>
    </row>
    <row r="20" spans="1:10">
      <c r="A20" s="2" t="s">
        <v>23</v>
      </c>
      <c r="B20" s="3">
        <v>14</v>
      </c>
      <c r="C20" s="3">
        <v>0</v>
      </c>
      <c r="D20" s="3">
        <v>0</v>
      </c>
      <c r="E20" s="3">
        <v>0</v>
      </c>
      <c r="F20" s="3">
        <v>17</v>
      </c>
      <c r="G20" s="3">
        <v>0</v>
      </c>
      <c r="H20" s="15">
        <f t="shared" si="0"/>
        <v>31</v>
      </c>
      <c r="J20" s="17">
        <f>SUM(H20-'22 05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2</v>
      </c>
      <c r="E21" s="3">
        <v>0</v>
      </c>
      <c r="F21" s="3">
        <v>9</v>
      </c>
      <c r="G21" s="3">
        <v>0</v>
      </c>
      <c r="H21" s="15">
        <f t="shared" si="0"/>
        <v>19</v>
      </c>
      <c r="J21" s="17">
        <f>SUM(H21-'22 05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SUM(H22-'22 05 20'!H22)</f>
        <v>0</v>
      </c>
    </row>
    <row r="23" spans="1:10">
      <c r="A23" s="2" t="s">
        <v>26</v>
      </c>
      <c r="B23" s="3">
        <v>80</v>
      </c>
      <c r="C23" s="3">
        <v>1</v>
      </c>
      <c r="D23" s="3">
        <v>3</v>
      </c>
      <c r="E23" s="3">
        <v>3</v>
      </c>
      <c r="F23" s="3">
        <v>42</v>
      </c>
      <c r="G23" s="3">
        <v>1</v>
      </c>
      <c r="H23" s="15">
        <f t="shared" si="0"/>
        <v>130</v>
      </c>
      <c r="J23" s="17">
        <f>SUM(H23-'22 05 20'!H23)</f>
        <v>6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34</v>
      </c>
      <c r="G24" s="3">
        <v>0</v>
      </c>
      <c r="H24" s="15">
        <f t="shared" si="0"/>
        <v>44</v>
      </c>
      <c r="J24" s="17">
        <f>SUM(H24-'22 05 20'!H24)</f>
        <v>1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55</v>
      </c>
      <c r="G25" s="3">
        <v>2</v>
      </c>
      <c r="H25" s="15">
        <f t="shared" si="0"/>
        <v>143</v>
      </c>
      <c r="J25" s="17">
        <f>SUM(H25-'22 05 20'!H25)</f>
        <v>7</v>
      </c>
    </row>
    <row r="26" spans="1:10">
      <c r="A26" s="2" t="s">
        <v>29</v>
      </c>
      <c r="B26" s="3">
        <v>29</v>
      </c>
      <c r="C26" s="3">
        <v>0</v>
      </c>
      <c r="D26" s="3">
        <v>4</v>
      </c>
      <c r="E26" s="3">
        <v>2</v>
      </c>
      <c r="F26" s="3">
        <v>54</v>
      </c>
      <c r="G26" s="3">
        <v>0</v>
      </c>
      <c r="H26" s="15">
        <f t="shared" si="0"/>
        <v>89</v>
      </c>
      <c r="J26" s="17">
        <f>SUM(H26-'22 05 20'!H26)</f>
        <v>1</v>
      </c>
    </row>
    <row r="27" spans="1:10">
      <c r="A27" s="2" t="s">
        <v>30</v>
      </c>
      <c r="B27" s="3">
        <v>54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102</v>
      </c>
      <c r="J27" s="17">
        <f>SUM(H27-'22 05 20'!H27)</f>
        <v>1</v>
      </c>
    </row>
    <row r="28" spans="1:10">
      <c r="A28" s="2" t="s">
        <v>31</v>
      </c>
      <c r="B28" s="3">
        <v>9</v>
      </c>
      <c r="C28" s="3">
        <v>1</v>
      </c>
      <c r="D28" s="3">
        <v>0</v>
      </c>
      <c r="E28" s="3">
        <v>0</v>
      </c>
      <c r="F28" s="3">
        <v>14</v>
      </c>
      <c r="G28" s="3">
        <v>0</v>
      </c>
      <c r="H28" s="15">
        <f t="shared" si="0"/>
        <v>24</v>
      </c>
      <c r="J28" s="17">
        <f>SUM(H28-'22 05 20'!H28)</f>
        <v>6</v>
      </c>
    </row>
    <row r="29" spans="1:10">
      <c r="A29" s="2" t="s">
        <v>32</v>
      </c>
      <c r="B29" s="3">
        <v>20</v>
      </c>
      <c r="C29" s="3">
        <v>0</v>
      </c>
      <c r="D29" s="3">
        <v>3</v>
      </c>
      <c r="E29" s="3">
        <v>0</v>
      </c>
      <c r="F29" s="3">
        <v>37</v>
      </c>
      <c r="G29" s="3">
        <v>0</v>
      </c>
      <c r="H29" s="15">
        <f t="shared" si="0"/>
        <v>60</v>
      </c>
      <c r="J29" s="17">
        <f>SUM(H29-'22 05 20'!H29)</f>
        <v>7</v>
      </c>
    </row>
    <row r="30" spans="1:10">
      <c r="A30" s="2" t="s">
        <v>33</v>
      </c>
      <c r="B30" s="3">
        <v>23</v>
      </c>
      <c r="C30" s="3">
        <v>0</v>
      </c>
      <c r="D30" s="3">
        <v>2</v>
      </c>
      <c r="E30" s="3">
        <v>0</v>
      </c>
      <c r="F30" s="3">
        <v>23</v>
      </c>
      <c r="G30" s="3">
        <v>0</v>
      </c>
      <c r="H30" s="15">
        <f t="shared" si="0"/>
        <v>48</v>
      </c>
      <c r="J30" s="17">
        <f>SUM(H30-'22 05 20'!H30)</f>
        <v>4</v>
      </c>
    </row>
    <row r="31" spans="1:10">
      <c r="A31" s="4" t="s">
        <v>34</v>
      </c>
      <c r="B31" s="5">
        <v>17</v>
      </c>
      <c r="C31" s="5">
        <v>0</v>
      </c>
      <c r="D31" s="5">
        <v>1</v>
      </c>
      <c r="E31" s="5">
        <v>0</v>
      </c>
      <c r="F31" s="5">
        <v>19</v>
      </c>
      <c r="G31" s="5">
        <v>2</v>
      </c>
      <c r="H31" s="16">
        <f t="shared" si="0"/>
        <v>39</v>
      </c>
      <c r="J31" s="17">
        <f>SUM(H31-'22 05 20'!H31)</f>
        <v>4</v>
      </c>
    </row>
    <row r="33" spans="1:8">
      <c r="A33" s="8" t="s">
        <v>37</v>
      </c>
      <c r="B33" s="9">
        <f>SUM(B3:B31)</f>
        <v>1195</v>
      </c>
      <c r="C33" s="9">
        <f t="shared" ref="C33:G33" si="1">SUM(C3:C31)</f>
        <v>7</v>
      </c>
      <c r="D33" s="9">
        <f t="shared" si="1"/>
        <v>128</v>
      </c>
      <c r="E33" s="9">
        <f t="shared" si="1"/>
        <v>15</v>
      </c>
      <c r="F33" s="9">
        <f t="shared" si="1"/>
        <v>1245</v>
      </c>
      <c r="G33" s="9">
        <f t="shared" si="1"/>
        <v>12</v>
      </c>
      <c r="H33" s="8">
        <f t="shared" ref="H33" si="2">SUM(H3:H31)</f>
        <v>2602</v>
      </c>
    </row>
    <row r="35" spans="1:8">
      <c r="A35" s="1" t="s">
        <v>39</v>
      </c>
      <c r="B35">
        <f>SUM(B33-'22 05 20'!B33)</f>
        <v>47</v>
      </c>
      <c r="C35">
        <f>SUM(C33-'22 05 20'!C33)</f>
        <v>0</v>
      </c>
      <c r="D35">
        <f>SUM(D33-'22 05 20'!D33)</f>
        <v>5</v>
      </c>
      <c r="E35">
        <f>SUM(E33-'22 05 20'!E33)</f>
        <v>0</v>
      </c>
      <c r="F35">
        <f>SUM(F33-'22 05 20'!F33)</f>
        <v>51</v>
      </c>
      <c r="G35">
        <f>SUM(G33-'22 05 20'!G33)</f>
        <v>12</v>
      </c>
      <c r="H35">
        <f>SUM(H33-'22 05 20'!H33)</f>
        <v>115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51ED-B145-7C4B-827E-D837A57154E8}">
  <dimension ref="A1:J35"/>
  <sheetViews>
    <sheetView topLeftCell="F1" workbookViewId="0">
      <selection activeCell="L27" sqref="L27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49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47</v>
      </c>
      <c r="C3" s="3">
        <v>0</v>
      </c>
      <c r="D3" s="3">
        <v>3</v>
      </c>
      <c r="E3" s="3">
        <v>0</v>
      </c>
      <c r="F3" s="3">
        <v>34</v>
      </c>
      <c r="G3" s="3"/>
      <c r="H3" s="14">
        <f t="shared" ref="H3:H31" si="0">SUM(B3:G3)</f>
        <v>84</v>
      </c>
      <c r="J3" s="17">
        <f>SUM(H3-'15 05 20'!H3)</f>
        <v>2</v>
      </c>
    </row>
    <row r="4" spans="1:10">
      <c r="A4" s="2" t="s">
        <v>7</v>
      </c>
      <c r="B4" s="3">
        <v>108</v>
      </c>
      <c r="C4" s="3">
        <v>2</v>
      </c>
      <c r="D4" s="3">
        <v>9</v>
      </c>
      <c r="E4" s="3">
        <v>3</v>
      </c>
      <c r="F4" s="3">
        <v>100</v>
      </c>
      <c r="G4" s="3"/>
      <c r="H4" s="15">
        <f t="shared" si="0"/>
        <v>222</v>
      </c>
      <c r="J4" s="17">
        <f>SUM(H4-'15 05 20'!H4)</f>
        <v>6</v>
      </c>
    </row>
    <row r="5" spans="1:10">
      <c r="A5" s="2" t="s">
        <v>8</v>
      </c>
      <c r="B5" s="3">
        <v>35</v>
      </c>
      <c r="C5" s="3">
        <v>0</v>
      </c>
      <c r="D5" s="3">
        <v>4</v>
      </c>
      <c r="E5" s="3">
        <v>0</v>
      </c>
      <c r="F5" s="3">
        <v>63</v>
      </c>
      <c r="G5" s="3"/>
      <c r="H5" s="15">
        <f t="shared" si="0"/>
        <v>102</v>
      </c>
      <c r="J5" s="17">
        <f>SUM(H5-'15 05 20'!H5)</f>
        <v>8</v>
      </c>
    </row>
    <row r="6" spans="1:10">
      <c r="A6" s="2" t="s">
        <v>9</v>
      </c>
      <c r="B6" s="3">
        <v>65</v>
      </c>
      <c r="C6" s="3">
        <v>0</v>
      </c>
      <c r="D6" s="3">
        <v>8</v>
      </c>
      <c r="E6" s="3">
        <v>0</v>
      </c>
      <c r="F6" s="3">
        <v>76</v>
      </c>
      <c r="G6" s="3"/>
      <c r="H6" s="15">
        <f t="shared" si="0"/>
        <v>149</v>
      </c>
      <c r="J6" s="17">
        <f>SUM(H6-'15 05 20'!H6)</f>
        <v>9</v>
      </c>
    </row>
    <row r="7" spans="1:10">
      <c r="A7" s="2" t="s">
        <v>10</v>
      </c>
      <c r="B7" s="3">
        <v>25</v>
      </c>
      <c r="C7" s="3">
        <v>0</v>
      </c>
      <c r="D7" s="3">
        <v>3</v>
      </c>
      <c r="E7" s="3">
        <v>1</v>
      </c>
      <c r="F7" s="3">
        <v>45</v>
      </c>
      <c r="G7" s="3"/>
      <c r="H7" s="15">
        <f t="shared" si="0"/>
        <v>74</v>
      </c>
      <c r="J7" s="17">
        <f>SUM(H7-'15 05 20'!H7)</f>
        <v>5</v>
      </c>
    </row>
    <row r="8" spans="1:10">
      <c r="A8" s="2" t="s">
        <v>11</v>
      </c>
      <c r="B8" s="3">
        <v>27</v>
      </c>
      <c r="C8" s="3">
        <v>0</v>
      </c>
      <c r="D8" s="3">
        <v>5</v>
      </c>
      <c r="E8" s="3">
        <v>0</v>
      </c>
      <c r="F8" s="3">
        <v>22</v>
      </c>
      <c r="G8" s="3"/>
      <c r="H8" s="15">
        <f t="shared" si="0"/>
        <v>54</v>
      </c>
      <c r="J8" s="17">
        <f>SUM(H8-'15 05 20'!H8)</f>
        <v>0</v>
      </c>
    </row>
    <row r="9" spans="1:10">
      <c r="A9" s="2" t="s">
        <v>12</v>
      </c>
      <c r="B9" s="3">
        <v>66</v>
      </c>
      <c r="C9" s="3">
        <v>1</v>
      </c>
      <c r="D9" s="3">
        <v>5</v>
      </c>
      <c r="E9" s="3">
        <v>0</v>
      </c>
      <c r="F9" s="3">
        <v>76</v>
      </c>
      <c r="G9" s="3"/>
      <c r="H9" s="15">
        <f t="shared" si="0"/>
        <v>148</v>
      </c>
      <c r="J9" s="17">
        <f>SUM(H9-'15 05 20'!H9)</f>
        <v>13</v>
      </c>
    </row>
    <row r="10" spans="1:10">
      <c r="A10" s="2" t="s">
        <v>13</v>
      </c>
      <c r="B10" s="3">
        <v>63</v>
      </c>
      <c r="C10" s="3">
        <v>0</v>
      </c>
      <c r="D10" s="3">
        <v>18</v>
      </c>
      <c r="E10" s="3">
        <v>0</v>
      </c>
      <c r="F10" s="3">
        <v>111</v>
      </c>
      <c r="G10" s="3"/>
      <c r="H10" s="15">
        <f t="shared" si="0"/>
        <v>192</v>
      </c>
      <c r="J10" s="17">
        <f>SUM(H10-'15 05 20'!H10)</f>
        <v>10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/>
      <c r="H11" s="15">
        <f t="shared" si="0"/>
        <v>0</v>
      </c>
      <c r="J11" s="17">
        <f>SUM(H11-'15 05 20'!H11)</f>
        <v>0</v>
      </c>
    </row>
    <row r="12" spans="1:10">
      <c r="A12" s="2" t="s">
        <v>15</v>
      </c>
      <c r="B12" s="3">
        <v>170</v>
      </c>
      <c r="C12" s="3">
        <v>0</v>
      </c>
      <c r="D12" s="3">
        <v>18</v>
      </c>
      <c r="E12" s="3">
        <v>3</v>
      </c>
      <c r="F12" s="3">
        <v>119</v>
      </c>
      <c r="G12" s="3"/>
      <c r="H12" s="15">
        <f t="shared" si="0"/>
        <v>310</v>
      </c>
      <c r="J12" s="17">
        <f>SUM(H12-'15 05 20'!H12)</f>
        <v>28</v>
      </c>
    </row>
    <row r="13" spans="1:10">
      <c r="A13" s="2" t="s">
        <v>16</v>
      </c>
      <c r="B13" s="3">
        <v>78</v>
      </c>
      <c r="C13" s="3">
        <v>0</v>
      </c>
      <c r="D13" s="3">
        <v>7</v>
      </c>
      <c r="E13" s="3">
        <v>1</v>
      </c>
      <c r="F13" s="3">
        <v>81</v>
      </c>
      <c r="G13" s="3"/>
      <c r="H13" s="15">
        <f t="shared" si="0"/>
        <v>167</v>
      </c>
      <c r="J13" s="17">
        <f>SUM(H13-'15 05 20'!H13)</f>
        <v>2</v>
      </c>
    </row>
    <row r="14" spans="1:10">
      <c r="A14" s="2" t="s">
        <v>17</v>
      </c>
      <c r="B14" s="3">
        <v>75</v>
      </c>
      <c r="C14" s="3">
        <v>0</v>
      </c>
      <c r="D14" s="3">
        <v>2</v>
      </c>
      <c r="E14" s="3">
        <v>2</v>
      </c>
      <c r="F14" s="3">
        <v>68</v>
      </c>
      <c r="G14" s="3"/>
      <c r="H14" s="15">
        <f t="shared" si="0"/>
        <v>147</v>
      </c>
      <c r="J14" s="17">
        <f>SUM(H14-'15 05 20'!H14)</f>
        <v>-2</v>
      </c>
    </row>
    <row r="15" spans="1:10">
      <c r="A15" s="2" t="s">
        <v>18</v>
      </c>
      <c r="B15" s="3">
        <v>26</v>
      </c>
      <c r="C15" s="3">
        <v>0</v>
      </c>
      <c r="D15" s="3">
        <v>2</v>
      </c>
      <c r="E15" s="3">
        <v>0</v>
      </c>
      <c r="F15" s="3">
        <v>14</v>
      </c>
      <c r="G15" s="3"/>
      <c r="H15" s="15">
        <f t="shared" si="0"/>
        <v>42</v>
      </c>
      <c r="J15" s="17">
        <f>SUM(H15-'15 05 20'!H15)</f>
        <v>3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15</v>
      </c>
      <c r="G16" s="3"/>
      <c r="H16" s="15">
        <f t="shared" si="0"/>
        <v>38</v>
      </c>
      <c r="J16" s="17">
        <f>SUM(H16-'15 05 20'!H16)</f>
        <v>1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11</v>
      </c>
      <c r="G17" s="3"/>
      <c r="H17" s="15">
        <f t="shared" si="0"/>
        <v>15</v>
      </c>
      <c r="J17" s="17">
        <f>SUM(H17-'15 05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0</v>
      </c>
      <c r="E18" s="3">
        <v>0</v>
      </c>
      <c r="F18" s="3">
        <v>14</v>
      </c>
      <c r="G18" s="3"/>
      <c r="H18" s="15">
        <f t="shared" si="0"/>
        <v>24</v>
      </c>
      <c r="J18" s="17">
        <f>SUM(H18-'15 05 20'!H18)</f>
        <v>1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/>
      <c r="H19" s="15">
        <f t="shared" si="0"/>
        <v>12</v>
      </c>
      <c r="J19" s="17">
        <f>SUM(H19-'15 05 20'!H19)</f>
        <v>0</v>
      </c>
    </row>
    <row r="20" spans="1:10">
      <c r="A20" s="2" t="s">
        <v>23</v>
      </c>
      <c r="B20" s="3">
        <v>14</v>
      </c>
      <c r="C20" s="3">
        <v>0</v>
      </c>
      <c r="D20" s="3">
        <v>0</v>
      </c>
      <c r="E20" s="3">
        <v>0</v>
      </c>
      <c r="F20" s="3">
        <v>17</v>
      </c>
      <c r="G20" s="3"/>
      <c r="H20" s="15">
        <f t="shared" si="0"/>
        <v>31</v>
      </c>
      <c r="J20" s="17">
        <f>SUM(H20-'15 05 20'!H20)</f>
        <v>1</v>
      </c>
    </row>
    <row r="21" spans="1:10">
      <c r="A21" s="2" t="s">
        <v>24</v>
      </c>
      <c r="B21" s="3">
        <v>8</v>
      </c>
      <c r="C21" s="3">
        <v>0</v>
      </c>
      <c r="D21" s="3">
        <v>2</v>
      </c>
      <c r="E21" s="3">
        <v>0</v>
      </c>
      <c r="F21" s="3">
        <v>9</v>
      </c>
      <c r="G21" s="3"/>
      <c r="H21" s="15">
        <f t="shared" si="0"/>
        <v>19</v>
      </c>
      <c r="J21" s="17">
        <f>SUM(H21-'15 05 20'!H21)</f>
        <v>1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/>
      <c r="H22" s="15">
        <f t="shared" si="0"/>
        <v>15</v>
      </c>
      <c r="J22" s="17">
        <f>SUM(H22-'15 05 20'!H22)</f>
        <v>0</v>
      </c>
    </row>
    <row r="23" spans="1:10">
      <c r="A23" s="2" t="s">
        <v>26</v>
      </c>
      <c r="B23" s="3">
        <v>78</v>
      </c>
      <c r="C23" s="3">
        <v>1</v>
      </c>
      <c r="D23" s="3">
        <v>3</v>
      </c>
      <c r="E23" s="3">
        <v>3</v>
      </c>
      <c r="F23" s="3">
        <v>39</v>
      </c>
      <c r="G23" s="3"/>
      <c r="H23" s="15">
        <f t="shared" si="0"/>
        <v>124</v>
      </c>
      <c r="J23" s="17">
        <f>SUM(H23-'15 05 20'!H23)</f>
        <v>3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33</v>
      </c>
      <c r="G24" s="3"/>
      <c r="H24" s="15">
        <f t="shared" si="0"/>
        <v>43</v>
      </c>
      <c r="J24" s="17">
        <f>SUM(H24-'15 05 20'!H24)</f>
        <v>2</v>
      </c>
    </row>
    <row r="25" spans="1:10">
      <c r="A25" s="2" t="s">
        <v>28</v>
      </c>
      <c r="B25" s="3">
        <v>74</v>
      </c>
      <c r="C25" s="3">
        <v>2</v>
      </c>
      <c r="D25" s="3">
        <v>8</v>
      </c>
      <c r="E25" s="3">
        <v>0</v>
      </c>
      <c r="F25" s="3">
        <v>52</v>
      </c>
      <c r="G25" s="3"/>
      <c r="H25" s="15">
        <f t="shared" si="0"/>
        <v>136</v>
      </c>
      <c r="J25" s="17">
        <f>SUM(H25-'15 05 20'!H25)</f>
        <v>4</v>
      </c>
    </row>
    <row r="26" spans="1:10">
      <c r="A26" s="2" t="s">
        <v>29</v>
      </c>
      <c r="B26" s="3">
        <v>29</v>
      </c>
      <c r="C26" s="3">
        <v>0</v>
      </c>
      <c r="D26" s="3">
        <v>3</v>
      </c>
      <c r="E26" s="3">
        <v>2</v>
      </c>
      <c r="F26" s="3">
        <v>54</v>
      </c>
      <c r="G26" s="3"/>
      <c r="H26" s="15">
        <f t="shared" si="0"/>
        <v>88</v>
      </c>
      <c r="J26" s="17">
        <f>SUM(H26-'15 05 20'!H26)</f>
        <v>4</v>
      </c>
    </row>
    <row r="27" spans="1:10">
      <c r="A27" s="2" t="s">
        <v>30</v>
      </c>
      <c r="B27" s="3">
        <v>54</v>
      </c>
      <c r="C27" s="3">
        <v>0</v>
      </c>
      <c r="D27" s="3">
        <v>5</v>
      </c>
      <c r="E27" s="3">
        <v>0</v>
      </c>
      <c r="F27" s="3">
        <v>42</v>
      </c>
      <c r="G27" s="3"/>
      <c r="H27" s="15">
        <f t="shared" si="0"/>
        <v>101</v>
      </c>
      <c r="J27" s="17">
        <f>SUM(H27-'15 05 20'!H27)</f>
        <v>4</v>
      </c>
    </row>
    <row r="28" spans="1:10">
      <c r="A28" s="2" t="s">
        <v>31</v>
      </c>
      <c r="B28" s="3">
        <v>6</v>
      </c>
      <c r="C28" s="3">
        <v>1</v>
      </c>
      <c r="D28" s="3">
        <v>0</v>
      </c>
      <c r="E28" s="3">
        <v>0</v>
      </c>
      <c r="F28" s="3">
        <v>11</v>
      </c>
      <c r="G28" s="3"/>
      <c r="H28" s="15">
        <f t="shared" si="0"/>
        <v>18</v>
      </c>
      <c r="J28" s="17">
        <f>SUM(H28-'15 05 20'!H28)</f>
        <v>0</v>
      </c>
    </row>
    <row r="29" spans="1:10">
      <c r="A29" s="2" t="s">
        <v>32</v>
      </c>
      <c r="B29" s="3">
        <v>18</v>
      </c>
      <c r="C29" s="3">
        <v>0</v>
      </c>
      <c r="D29" s="3">
        <v>3</v>
      </c>
      <c r="E29" s="3">
        <v>0</v>
      </c>
      <c r="F29" s="3">
        <v>32</v>
      </c>
      <c r="G29" s="3"/>
      <c r="H29" s="15">
        <f t="shared" si="0"/>
        <v>53</v>
      </c>
      <c r="J29" s="17">
        <f>SUM(H29-'15 05 20'!H29)</f>
        <v>4</v>
      </c>
    </row>
    <row r="30" spans="1:10">
      <c r="A30" s="2" t="s">
        <v>33</v>
      </c>
      <c r="B30" s="3">
        <v>20</v>
      </c>
      <c r="C30" s="3">
        <v>0</v>
      </c>
      <c r="D30" s="3">
        <v>2</v>
      </c>
      <c r="E30" s="3">
        <v>0</v>
      </c>
      <c r="F30" s="3">
        <v>22</v>
      </c>
      <c r="G30" s="3"/>
      <c r="H30" s="15">
        <f t="shared" si="0"/>
        <v>44</v>
      </c>
      <c r="J30" s="17">
        <f>SUM(H30-'15 05 20'!H30)</f>
        <v>2</v>
      </c>
    </row>
    <row r="31" spans="1:10">
      <c r="A31" s="4" t="s">
        <v>34</v>
      </c>
      <c r="B31" s="5">
        <v>16</v>
      </c>
      <c r="C31" s="5">
        <v>0</v>
      </c>
      <c r="D31" s="5">
        <v>1</v>
      </c>
      <c r="E31" s="5">
        <v>0</v>
      </c>
      <c r="F31" s="5">
        <v>18</v>
      </c>
      <c r="G31" s="5"/>
      <c r="H31" s="16">
        <f t="shared" si="0"/>
        <v>35</v>
      </c>
      <c r="J31" s="17">
        <f>SUM(H31-'15 05 20'!H31)</f>
        <v>1</v>
      </c>
    </row>
    <row r="33" spans="1:8">
      <c r="A33" s="8" t="s">
        <v>37</v>
      </c>
      <c r="B33" s="9">
        <f>SUM(B3:B31)</f>
        <v>1148</v>
      </c>
      <c r="C33" s="9">
        <f t="shared" ref="C33:H33" si="1">SUM(C3:C31)</f>
        <v>7</v>
      </c>
      <c r="D33" s="9">
        <f t="shared" si="1"/>
        <v>123</v>
      </c>
      <c r="E33" s="9">
        <f t="shared" si="1"/>
        <v>15</v>
      </c>
      <c r="F33" s="9">
        <f t="shared" si="1"/>
        <v>1194</v>
      </c>
      <c r="G33" s="9">
        <f t="shared" si="1"/>
        <v>0</v>
      </c>
      <c r="H33" s="8">
        <f t="shared" si="1"/>
        <v>2487</v>
      </c>
    </row>
    <row r="35" spans="1:8">
      <c r="A35" s="1" t="s">
        <v>39</v>
      </c>
      <c r="B35">
        <f>SUM(B33-'15 05 20'!B33)</f>
        <v>69</v>
      </c>
      <c r="C35">
        <f>SUM(C33-'15 05 20'!C33)</f>
        <v>0</v>
      </c>
      <c r="D35">
        <f>SUM(D33-'15 05 20'!D33)</f>
        <v>6</v>
      </c>
      <c r="E35">
        <f>SUM(E33-'15 05 20'!E33)</f>
        <v>1</v>
      </c>
      <c r="F35">
        <f>SUM(F33-'15 05 20'!F33)</f>
        <v>48</v>
      </c>
      <c r="G35">
        <f>SUM(G33-'15 05 20'!G33)</f>
        <v>-12</v>
      </c>
      <c r="H35">
        <f>SUM(H33-'15 05 20'!H33)</f>
        <v>112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4CA3-4F52-BA47-9746-1EEEC25CD577}">
  <dimension ref="A1:J35"/>
  <sheetViews>
    <sheetView topLeftCell="D3" workbookViewId="0">
      <selection activeCell="M10" sqref="M10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48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47</v>
      </c>
      <c r="C3" s="3">
        <v>0</v>
      </c>
      <c r="D3" s="3">
        <v>3</v>
      </c>
      <c r="E3" s="3">
        <v>0</v>
      </c>
      <c r="F3" s="3">
        <v>32</v>
      </c>
      <c r="G3" s="3">
        <v>0</v>
      </c>
      <c r="H3" s="14">
        <f t="shared" ref="H3:H31" si="0">SUM(B3:G3)</f>
        <v>82</v>
      </c>
      <c r="J3" s="17">
        <f>SUM(H3-'08 05 20'!H3)</f>
        <v>5</v>
      </c>
    </row>
    <row r="4" spans="1:10">
      <c r="A4" s="2" t="s">
        <v>7</v>
      </c>
      <c r="B4" s="3">
        <v>105</v>
      </c>
      <c r="C4" s="3">
        <v>2</v>
      </c>
      <c r="D4" s="3">
        <v>8</v>
      </c>
      <c r="E4" s="3">
        <v>3</v>
      </c>
      <c r="F4" s="3">
        <v>97</v>
      </c>
      <c r="G4" s="3">
        <v>1</v>
      </c>
      <c r="H4" s="15">
        <f t="shared" si="0"/>
        <v>216</v>
      </c>
      <c r="J4" s="17">
        <f>SUM(H4-'08 05 20'!H4)</f>
        <v>18</v>
      </c>
    </row>
    <row r="5" spans="1:10">
      <c r="A5" s="2" t="s">
        <v>8</v>
      </c>
      <c r="B5" s="3">
        <v>35</v>
      </c>
      <c r="C5" s="3">
        <v>0</v>
      </c>
      <c r="D5" s="3">
        <v>4</v>
      </c>
      <c r="E5" s="3">
        <v>0</v>
      </c>
      <c r="F5" s="3">
        <v>55</v>
      </c>
      <c r="G5" s="3">
        <v>0</v>
      </c>
      <c r="H5" s="15">
        <f t="shared" si="0"/>
        <v>94</v>
      </c>
      <c r="J5" s="17">
        <f>SUM(H5-'08 05 20'!H5)</f>
        <v>24</v>
      </c>
    </row>
    <row r="6" spans="1:10">
      <c r="A6" s="2" t="s">
        <v>9</v>
      </c>
      <c r="B6" s="3">
        <v>56</v>
      </c>
      <c r="C6" s="3">
        <v>0</v>
      </c>
      <c r="D6" s="3">
        <v>8</v>
      </c>
      <c r="E6" s="3">
        <v>0</v>
      </c>
      <c r="F6" s="3">
        <v>76</v>
      </c>
      <c r="G6" s="3">
        <v>0</v>
      </c>
      <c r="H6" s="15">
        <f t="shared" si="0"/>
        <v>140</v>
      </c>
      <c r="J6" s="17">
        <f>SUM(H6-'08 05 20'!H6)</f>
        <v>14</v>
      </c>
    </row>
    <row r="7" spans="1:10">
      <c r="A7" s="2" t="s">
        <v>10</v>
      </c>
      <c r="B7" s="3">
        <v>22</v>
      </c>
      <c r="C7" s="3">
        <v>0</v>
      </c>
      <c r="D7" s="3">
        <v>2</v>
      </c>
      <c r="E7" s="3">
        <v>1</v>
      </c>
      <c r="F7" s="3">
        <v>44</v>
      </c>
      <c r="G7" s="3">
        <v>0</v>
      </c>
      <c r="H7" s="15">
        <f t="shared" si="0"/>
        <v>69</v>
      </c>
      <c r="J7" s="17">
        <f>SUM(H7-'08 05 20'!H7)</f>
        <v>12</v>
      </c>
    </row>
    <row r="8" spans="1:10">
      <c r="A8" s="2" t="s">
        <v>11</v>
      </c>
      <c r="B8" s="3">
        <v>27</v>
      </c>
      <c r="C8" s="3">
        <v>0</v>
      </c>
      <c r="D8" s="3">
        <v>5</v>
      </c>
      <c r="E8" s="3">
        <v>0</v>
      </c>
      <c r="F8" s="3">
        <v>22</v>
      </c>
      <c r="G8" s="3">
        <v>0</v>
      </c>
      <c r="H8" s="15">
        <f t="shared" si="0"/>
        <v>54</v>
      </c>
      <c r="J8" s="17">
        <f>SUM(H8-'08 05 20'!H8)</f>
        <v>7</v>
      </c>
    </row>
    <row r="9" spans="1:10">
      <c r="A9" s="2" t="s">
        <v>12</v>
      </c>
      <c r="B9" s="3">
        <v>60</v>
      </c>
      <c r="C9" s="3">
        <v>1</v>
      </c>
      <c r="D9" s="3">
        <v>5</v>
      </c>
      <c r="E9" s="3">
        <v>0</v>
      </c>
      <c r="F9" s="3">
        <v>69</v>
      </c>
      <c r="G9" s="3">
        <v>0</v>
      </c>
      <c r="H9" s="15">
        <f t="shared" si="0"/>
        <v>135</v>
      </c>
      <c r="J9" s="17">
        <f>SUM(H9-'08 05 20'!H9)</f>
        <v>12</v>
      </c>
    </row>
    <row r="10" spans="1:10">
      <c r="A10" s="2" t="s">
        <v>13</v>
      </c>
      <c r="B10" s="3">
        <v>58</v>
      </c>
      <c r="C10" s="3">
        <v>0</v>
      </c>
      <c r="D10" s="3">
        <v>17</v>
      </c>
      <c r="E10" s="3">
        <v>0</v>
      </c>
      <c r="F10" s="3">
        <v>107</v>
      </c>
      <c r="G10" s="3">
        <v>0</v>
      </c>
      <c r="H10" s="15">
        <f t="shared" si="0"/>
        <v>182</v>
      </c>
      <c r="J10" s="17">
        <f>SUM(H10-'08 05 20'!H10)</f>
        <v>18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SUM(H11-'08 05 20'!H11)</f>
        <v>0</v>
      </c>
    </row>
    <row r="12" spans="1:10">
      <c r="A12" s="2" t="s">
        <v>15</v>
      </c>
      <c r="B12" s="3">
        <v>154</v>
      </c>
      <c r="C12" s="3">
        <v>0</v>
      </c>
      <c r="D12" s="3">
        <v>17</v>
      </c>
      <c r="E12" s="3">
        <v>2</v>
      </c>
      <c r="F12" s="3">
        <v>109</v>
      </c>
      <c r="G12" s="3">
        <v>0</v>
      </c>
      <c r="H12" s="15">
        <f t="shared" si="0"/>
        <v>282</v>
      </c>
      <c r="J12" s="17">
        <f>SUM(H12-'08 05 20'!H12)</f>
        <v>36</v>
      </c>
    </row>
    <row r="13" spans="1:10">
      <c r="A13" s="2" t="s">
        <v>16</v>
      </c>
      <c r="B13" s="3">
        <v>76</v>
      </c>
      <c r="C13" s="3">
        <v>0</v>
      </c>
      <c r="D13" s="3">
        <v>7</v>
      </c>
      <c r="E13" s="3">
        <v>1</v>
      </c>
      <c r="F13" s="3">
        <v>81</v>
      </c>
      <c r="G13" s="3">
        <v>0</v>
      </c>
      <c r="H13" s="15">
        <f t="shared" si="0"/>
        <v>165</v>
      </c>
      <c r="J13" s="17">
        <f>SUM(H13-'08 05 20'!H13)</f>
        <v>12</v>
      </c>
    </row>
    <row r="14" spans="1:10">
      <c r="A14" s="2" t="s">
        <v>17</v>
      </c>
      <c r="B14" s="3">
        <v>74</v>
      </c>
      <c r="C14" s="3">
        <v>0</v>
      </c>
      <c r="D14" s="3">
        <v>2</v>
      </c>
      <c r="E14" s="3">
        <v>2</v>
      </c>
      <c r="F14" s="3">
        <v>66</v>
      </c>
      <c r="G14" s="3">
        <v>5</v>
      </c>
      <c r="H14" s="15">
        <f t="shared" si="0"/>
        <v>149</v>
      </c>
      <c r="J14" s="17">
        <f>SUM(H14-'08 05 20'!H14)</f>
        <v>10</v>
      </c>
    </row>
    <row r="15" spans="1:10">
      <c r="A15" s="2" t="s">
        <v>18</v>
      </c>
      <c r="B15" s="3">
        <v>26</v>
      </c>
      <c r="C15" s="3">
        <v>0</v>
      </c>
      <c r="D15" s="3">
        <v>1</v>
      </c>
      <c r="E15" s="3">
        <v>0</v>
      </c>
      <c r="F15" s="3">
        <v>12</v>
      </c>
      <c r="G15" s="3">
        <v>0</v>
      </c>
      <c r="H15" s="15">
        <f t="shared" si="0"/>
        <v>39</v>
      </c>
      <c r="J15" s="17">
        <f>SUM(H15-'08 05 20'!H15)</f>
        <v>4</v>
      </c>
    </row>
    <row r="16" spans="1:10">
      <c r="A16" s="2" t="s">
        <v>19</v>
      </c>
      <c r="B16" s="3">
        <v>20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37</v>
      </c>
      <c r="J16" s="17">
        <f>SUM(H16-'08 05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11</v>
      </c>
      <c r="G17" s="3">
        <v>0</v>
      </c>
      <c r="H17" s="15">
        <f t="shared" si="0"/>
        <v>15</v>
      </c>
      <c r="J17" s="17">
        <f>SUM(H17-'08 05 20'!H17)</f>
        <v>3</v>
      </c>
    </row>
    <row r="18" spans="1:10">
      <c r="A18" s="2" t="s">
        <v>21</v>
      </c>
      <c r="B18" s="3">
        <v>10</v>
      </c>
      <c r="C18" s="3">
        <v>0</v>
      </c>
      <c r="D18" s="3">
        <v>0</v>
      </c>
      <c r="E18" s="3">
        <v>0</v>
      </c>
      <c r="F18" s="3">
        <v>13</v>
      </c>
      <c r="G18" s="3">
        <v>0</v>
      </c>
      <c r="H18" s="15">
        <f t="shared" si="0"/>
        <v>23</v>
      </c>
      <c r="J18" s="17">
        <f>SUM(H18-'08 05 20'!H18)</f>
        <v>1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SUM(H19-'08 05 20'!H19)</f>
        <v>2</v>
      </c>
    </row>
    <row r="20" spans="1:10">
      <c r="A20" s="2" t="s">
        <v>23</v>
      </c>
      <c r="B20" s="3">
        <v>13</v>
      </c>
      <c r="C20" s="3">
        <v>0</v>
      </c>
      <c r="D20" s="3">
        <v>0</v>
      </c>
      <c r="E20" s="3">
        <v>0</v>
      </c>
      <c r="F20" s="3">
        <v>17</v>
      </c>
      <c r="G20" s="3">
        <v>0</v>
      </c>
      <c r="H20" s="15">
        <f t="shared" si="0"/>
        <v>30</v>
      </c>
      <c r="J20" s="17">
        <f>SUM(H20-'08 05 20'!H20)</f>
        <v>3</v>
      </c>
    </row>
    <row r="21" spans="1:10">
      <c r="A21" s="2" t="s">
        <v>24</v>
      </c>
      <c r="B21" s="3">
        <v>8</v>
      </c>
      <c r="C21" s="3">
        <v>0</v>
      </c>
      <c r="D21" s="3">
        <v>2</v>
      </c>
      <c r="E21" s="3">
        <v>0</v>
      </c>
      <c r="F21" s="3">
        <v>8</v>
      </c>
      <c r="G21" s="3">
        <v>0</v>
      </c>
      <c r="H21" s="15">
        <f t="shared" si="0"/>
        <v>18</v>
      </c>
      <c r="J21" s="17">
        <f>SUM(H21-'08 05 20'!H21)</f>
        <v>1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SUM(H22-'08 05 20'!H22)</f>
        <v>1</v>
      </c>
    </row>
    <row r="23" spans="1:10">
      <c r="A23" s="2" t="s">
        <v>26</v>
      </c>
      <c r="B23" s="3">
        <v>76</v>
      </c>
      <c r="C23" s="3">
        <v>1</v>
      </c>
      <c r="D23" s="3">
        <v>3</v>
      </c>
      <c r="E23" s="3">
        <v>3</v>
      </c>
      <c r="F23" s="3">
        <v>37</v>
      </c>
      <c r="G23" s="3">
        <v>1</v>
      </c>
      <c r="H23" s="15">
        <f t="shared" si="0"/>
        <v>121</v>
      </c>
      <c r="J23" s="17">
        <f>SUM(H23-'08 05 20'!H23)</f>
        <v>7</v>
      </c>
    </row>
    <row r="24" spans="1:10">
      <c r="A24" s="2" t="s">
        <v>27</v>
      </c>
      <c r="B24" s="3">
        <v>4</v>
      </c>
      <c r="C24" s="3">
        <v>0</v>
      </c>
      <c r="D24" s="3">
        <v>4</v>
      </c>
      <c r="E24" s="3">
        <v>0</v>
      </c>
      <c r="F24" s="3">
        <v>33</v>
      </c>
      <c r="G24" s="3">
        <v>0</v>
      </c>
      <c r="H24" s="15">
        <f t="shared" si="0"/>
        <v>41</v>
      </c>
      <c r="J24" s="17">
        <f>SUM(H24-'08 05 20'!H24)</f>
        <v>3</v>
      </c>
    </row>
    <row r="25" spans="1:10">
      <c r="A25" s="2" t="s">
        <v>28</v>
      </c>
      <c r="B25" s="3">
        <v>68</v>
      </c>
      <c r="C25" s="3">
        <v>2</v>
      </c>
      <c r="D25" s="3">
        <v>8</v>
      </c>
      <c r="E25" s="3">
        <v>0</v>
      </c>
      <c r="F25" s="3">
        <v>52</v>
      </c>
      <c r="G25" s="3">
        <v>2</v>
      </c>
      <c r="H25" s="15">
        <f t="shared" si="0"/>
        <v>132</v>
      </c>
      <c r="J25" s="17">
        <f>SUM(H25-'08 05 20'!H25)</f>
        <v>21</v>
      </c>
    </row>
    <row r="26" spans="1:10">
      <c r="A26" s="2" t="s">
        <v>29</v>
      </c>
      <c r="B26" s="3">
        <v>27</v>
      </c>
      <c r="C26" s="3">
        <v>0</v>
      </c>
      <c r="D26" s="3">
        <v>3</v>
      </c>
      <c r="E26" s="3">
        <v>2</v>
      </c>
      <c r="F26" s="3">
        <v>52</v>
      </c>
      <c r="G26" s="3">
        <v>0</v>
      </c>
      <c r="H26" s="15">
        <f t="shared" si="0"/>
        <v>84</v>
      </c>
      <c r="J26" s="17">
        <f>SUM(H26-'08 05 20'!H26)</f>
        <v>4</v>
      </c>
    </row>
    <row r="27" spans="1:10">
      <c r="A27" s="2" t="s">
        <v>30</v>
      </c>
      <c r="B27" s="3">
        <v>50</v>
      </c>
      <c r="C27" s="3">
        <v>0</v>
      </c>
      <c r="D27" s="3">
        <v>5</v>
      </c>
      <c r="E27" s="3">
        <v>0</v>
      </c>
      <c r="F27" s="3">
        <v>41</v>
      </c>
      <c r="G27" s="3">
        <v>1</v>
      </c>
      <c r="H27" s="15">
        <f t="shared" si="0"/>
        <v>97</v>
      </c>
      <c r="J27" s="17">
        <f>SUM(H27-'08 05 20'!H27)</f>
        <v>3</v>
      </c>
    </row>
    <row r="28" spans="1:10">
      <c r="A28" s="2" t="s">
        <v>31</v>
      </c>
      <c r="B28" s="3">
        <v>6</v>
      </c>
      <c r="C28" s="3">
        <v>1</v>
      </c>
      <c r="D28" s="3">
        <v>0</v>
      </c>
      <c r="E28" s="3">
        <v>0</v>
      </c>
      <c r="F28" s="3">
        <v>11</v>
      </c>
      <c r="G28" s="3">
        <v>0</v>
      </c>
      <c r="H28" s="15">
        <f t="shared" si="0"/>
        <v>18</v>
      </c>
      <c r="J28" s="17">
        <f>SUM(H28-'08 05 20'!H28)</f>
        <v>2</v>
      </c>
    </row>
    <row r="29" spans="1:10">
      <c r="A29" s="2" t="s">
        <v>32</v>
      </c>
      <c r="B29" s="3">
        <v>16</v>
      </c>
      <c r="C29" s="3">
        <v>0</v>
      </c>
      <c r="D29" s="3">
        <v>3</v>
      </c>
      <c r="E29" s="3">
        <v>0</v>
      </c>
      <c r="F29" s="3">
        <v>30</v>
      </c>
      <c r="G29" s="3">
        <v>0</v>
      </c>
      <c r="H29" s="15">
        <f t="shared" si="0"/>
        <v>49</v>
      </c>
      <c r="J29" s="17">
        <f>SUM(H29-'08 05 20'!H29)</f>
        <v>6</v>
      </c>
    </row>
    <row r="30" spans="1:10">
      <c r="A30" s="2" t="s">
        <v>33</v>
      </c>
      <c r="B30" s="3">
        <v>18</v>
      </c>
      <c r="C30" s="3">
        <v>0</v>
      </c>
      <c r="D30" s="3">
        <v>2</v>
      </c>
      <c r="E30" s="3">
        <v>0</v>
      </c>
      <c r="F30" s="3">
        <v>22</v>
      </c>
      <c r="G30" s="3">
        <v>0</v>
      </c>
      <c r="H30" s="15">
        <f t="shared" si="0"/>
        <v>42</v>
      </c>
      <c r="J30" s="17">
        <f>SUM(H30-'08 05 20'!H30)</f>
        <v>4</v>
      </c>
    </row>
    <row r="31" spans="1:10">
      <c r="A31" s="4" t="s">
        <v>34</v>
      </c>
      <c r="B31" s="5">
        <v>14</v>
      </c>
      <c r="C31" s="5">
        <v>0</v>
      </c>
      <c r="D31" s="5">
        <v>0</v>
      </c>
      <c r="E31" s="5">
        <v>0</v>
      </c>
      <c r="F31" s="5">
        <v>18</v>
      </c>
      <c r="G31" s="5">
        <v>2</v>
      </c>
      <c r="H31" s="16">
        <f t="shared" si="0"/>
        <v>34</v>
      </c>
      <c r="J31" s="17">
        <f>SUM(H31-'08 05 20'!H31)</f>
        <v>4</v>
      </c>
    </row>
    <row r="33" spans="1:8">
      <c r="A33" s="8" t="s">
        <v>37</v>
      </c>
      <c r="B33" s="9">
        <f>SUM(B3:B31)</f>
        <v>1079</v>
      </c>
      <c r="C33" s="9">
        <f t="shared" ref="C33:H33" si="1">SUM(C3:C31)</f>
        <v>7</v>
      </c>
      <c r="D33" s="9">
        <f t="shared" si="1"/>
        <v>117</v>
      </c>
      <c r="E33" s="9">
        <f t="shared" si="1"/>
        <v>14</v>
      </c>
      <c r="F33" s="9">
        <f t="shared" si="1"/>
        <v>1146</v>
      </c>
      <c r="G33" s="9">
        <f t="shared" si="1"/>
        <v>12</v>
      </c>
      <c r="H33" s="8">
        <f t="shared" si="1"/>
        <v>2375</v>
      </c>
    </row>
    <row r="35" spans="1:8">
      <c r="A35" s="1" t="s">
        <v>39</v>
      </c>
      <c r="B35">
        <f>SUM(B33-'08 05 20'!B33)</f>
        <v>140</v>
      </c>
      <c r="C35">
        <f>SUM(C33-'08 05 20'!C33)</f>
        <v>1</v>
      </c>
      <c r="D35">
        <f>SUM(D33-'08 05 20'!D33)</f>
        <v>5</v>
      </c>
      <c r="E35">
        <f>SUM(E33-'08 05 20'!E33)</f>
        <v>0</v>
      </c>
      <c r="F35">
        <f>SUM(F33-'08 05 20'!F33)</f>
        <v>89</v>
      </c>
      <c r="G35">
        <f>SUM(G33-'08 05 20'!G33)</f>
        <v>2</v>
      </c>
      <c r="H35">
        <f>SUM(H33-'08 05 20'!H33)</f>
        <v>237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EEC0-C309-8A47-ACF8-2DD4DAD0F9D4}">
  <dimension ref="A1:J35"/>
  <sheetViews>
    <sheetView workbookViewId="0">
      <selection activeCell="M5" sqref="M5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47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43</v>
      </c>
      <c r="C3" s="3">
        <v>0</v>
      </c>
      <c r="D3" s="3">
        <v>3</v>
      </c>
      <c r="E3" s="3">
        <v>0</v>
      </c>
      <c r="F3" s="3">
        <v>31</v>
      </c>
      <c r="G3" s="3">
        <v>0</v>
      </c>
      <c r="H3" s="14">
        <f t="shared" ref="H3:H31" si="0">SUM(B3:G3)</f>
        <v>77</v>
      </c>
      <c r="J3" s="17">
        <f>SUM(H3-'01 05 20'!H3)</f>
        <v>4</v>
      </c>
    </row>
    <row r="4" spans="1:10">
      <c r="A4" s="2" t="s">
        <v>7</v>
      </c>
      <c r="B4" s="3">
        <v>94</v>
      </c>
      <c r="C4" s="3">
        <v>2</v>
      </c>
      <c r="D4" s="3">
        <v>8</v>
      </c>
      <c r="E4" s="3">
        <v>3</v>
      </c>
      <c r="F4" s="3">
        <v>90</v>
      </c>
      <c r="G4" s="3">
        <v>1</v>
      </c>
      <c r="H4" s="15">
        <f t="shared" si="0"/>
        <v>198</v>
      </c>
      <c r="J4" s="17">
        <f>SUM(H4-'01 05 20'!H4)</f>
        <v>22</v>
      </c>
    </row>
    <row r="5" spans="1:10">
      <c r="A5" s="2" t="s">
        <v>8</v>
      </c>
      <c r="B5" s="3">
        <v>23</v>
      </c>
      <c r="C5" s="3">
        <v>0</v>
      </c>
      <c r="D5" s="3">
        <v>4</v>
      </c>
      <c r="E5" s="3">
        <v>0</v>
      </c>
      <c r="F5" s="3">
        <v>43</v>
      </c>
      <c r="G5" s="3">
        <v>0</v>
      </c>
      <c r="H5" s="15">
        <f t="shared" si="0"/>
        <v>70</v>
      </c>
      <c r="J5" s="17">
        <f>SUM(H5-'01 05 20'!H5)</f>
        <v>16</v>
      </c>
    </row>
    <row r="6" spans="1:10">
      <c r="A6" s="2" t="s">
        <v>9</v>
      </c>
      <c r="B6" s="3">
        <v>46</v>
      </c>
      <c r="C6" s="3">
        <v>0</v>
      </c>
      <c r="D6" s="3">
        <v>8</v>
      </c>
      <c r="E6" s="3">
        <v>0</v>
      </c>
      <c r="F6" s="3">
        <v>72</v>
      </c>
      <c r="G6" s="3">
        <v>0</v>
      </c>
      <c r="H6" s="15">
        <f t="shared" si="0"/>
        <v>126</v>
      </c>
      <c r="J6" s="17">
        <f>SUM(H6-'01 05 20'!H6)</f>
        <v>17</v>
      </c>
    </row>
    <row r="7" spans="1:10">
      <c r="A7" s="2" t="s">
        <v>10</v>
      </c>
      <c r="B7" s="3">
        <v>13</v>
      </c>
      <c r="C7" s="3">
        <v>0</v>
      </c>
      <c r="D7" s="3">
        <v>2</v>
      </c>
      <c r="E7" s="3">
        <v>1</v>
      </c>
      <c r="F7" s="3">
        <v>41</v>
      </c>
      <c r="G7" s="3">
        <v>0</v>
      </c>
      <c r="H7" s="15">
        <f t="shared" si="0"/>
        <v>57</v>
      </c>
      <c r="J7" s="17">
        <f>SUM(H7-'01 05 20'!H7)</f>
        <v>9</v>
      </c>
    </row>
    <row r="8" spans="1:10">
      <c r="A8" s="2" t="s">
        <v>11</v>
      </c>
      <c r="B8" s="3">
        <v>25</v>
      </c>
      <c r="C8" s="3">
        <v>0</v>
      </c>
      <c r="D8" s="3">
        <v>5</v>
      </c>
      <c r="E8" s="3">
        <v>0</v>
      </c>
      <c r="F8" s="3">
        <v>17</v>
      </c>
      <c r="G8" s="3">
        <v>0</v>
      </c>
      <c r="H8" s="15">
        <f t="shared" si="0"/>
        <v>47</v>
      </c>
      <c r="J8" s="17">
        <f>SUM(H8-'01 05 20'!H8)</f>
        <v>6</v>
      </c>
    </row>
    <row r="9" spans="1:10">
      <c r="A9" s="2" t="s">
        <v>12</v>
      </c>
      <c r="B9" s="3">
        <v>55</v>
      </c>
      <c r="C9" s="3">
        <v>1</v>
      </c>
      <c r="D9" s="3">
        <v>4</v>
      </c>
      <c r="E9" s="3">
        <v>0</v>
      </c>
      <c r="F9" s="3">
        <v>63</v>
      </c>
      <c r="G9" s="3">
        <v>0</v>
      </c>
      <c r="H9" s="15">
        <f t="shared" si="0"/>
        <v>123</v>
      </c>
      <c r="J9" s="17">
        <f>SUM(H9-'01 05 20'!H9)</f>
        <v>15</v>
      </c>
    </row>
    <row r="10" spans="1:10">
      <c r="A10" s="2" t="s">
        <v>13</v>
      </c>
      <c r="B10" s="3">
        <v>47</v>
      </c>
      <c r="C10" s="3">
        <v>0</v>
      </c>
      <c r="D10" s="3">
        <v>16</v>
      </c>
      <c r="E10" s="3">
        <v>0</v>
      </c>
      <c r="F10" s="3">
        <v>101</v>
      </c>
      <c r="G10" s="3">
        <v>0</v>
      </c>
      <c r="H10" s="15">
        <f t="shared" si="0"/>
        <v>164</v>
      </c>
      <c r="J10" s="17">
        <f>SUM(H10-'01 05 20'!H10)</f>
        <v>19</v>
      </c>
    </row>
    <row r="11" spans="1:10">
      <c r="A11" s="2" t="s">
        <v>14</v>
      </c>
      <c r="B11" s="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SUM(H11-'01 05 20'!H11)</f>
        <v>0</v>
      </c>
    </row>
    <row r="12" spans="1:10">
      <c r="A12" s="2" t="s">
        <v>15</v>
      </c>
      <c r="B12" s="3">
        <v>129</v>
      </c>
      <c r="C12" s="3">
        <v>0</v>
      </c>
      <c r="D12" s="3">
        <v>16</v>
      </c>
      <c r="E12" s="3">
        <v>2</v>
      </c>
      <c r="F12" s="3">
        <v>99</v>
      </c>
      <c r="G12" s="3">
        <v>0</v>
      </c>
      <c r="H12" s="15">
        <f t="shared" si="0"/>
        <v>246</v>
      </c>
      <c r="J12" s="17">
        <f>SUM(H12-'01 05 20'!H12)</f>
        <v>40</v>
      </c>
    </row>
    <row r="13" spans="1:10">
      <c r="A13" s="2" t="s">
        <v>16</v>
      </c>
      <c r="B13" s="3">
        <v>69</v>
      </c>
      <c r="C13" s="3">
        <v>0</v>
      </c>
      <c r="D13" s="3">
        <v>7</v>
      </c>
      <c r="E13" s="3">
        <v>1</v>
      </c>
      <c r="F13" s="3">
        <v>76</v>
      </c>
      <c r="G13" s="3">
        <v>0</v>
      </c>
      <c r="H13" s="15">
        <f t="shared" si="0"/>
        <v>153</v>
      </c>
      <c r="J13" s="17">
        <f>SUM(H13-'01 05 20'!H13)</f>
        <v>23</v>
      </c>
    </row>
    <row r="14" spans="1:10">
      <c r="A14" s="2" t="s">
        <v>17</v>
      </c>
      <c r="B14" s="3">
        <v>67</v>
      </c>
      <c r="C14" s="3">
        <v>0</v>
      </c>
      <c r="D14" s="3">
        <v>2</v>
      </c>
      <c r="E14" s="3">
        <v>2</v>
      </c>
      <c r="F14" s="3">
        <v>63</v>
      </c>
      <c r="G14" s="3">
        <v>5</v>
      </c>
      <c r="H14" s="15">
        <f t="shared" si="0"/>
        <v>139</v>
      </c>
      <c r="J14" s="17">
        <f>SUM(H14-'01 05 20'!H14)</f>
        <v>20</v>
      </c>
    </row>
    <row r="15" spans="1:10">
      <c r="A15" s="2" t="s">
        <v>18</v>
      </c>
      <c r="B15" s="3">
        <v>22</v>
      </c>
      <c r="C15" s="3">
        <v>0</v>
      </c>
      <c r="D15" s="3">
        <v>1</v>
      </c>
      <c r="E15" s="3">
        <v>0</v>
      </c>
      <c r="F15" s="3">
        <v>12</v>
      </c>
      <c r="G15" s="3">
        <v>0</v>
      </c>
      <c r="H15" s="15">
        <f t="shared" si="0"/>
        <v>35</v>
      </c>
      <c r="J15" s="17">
        <f>SUM(H15-'01 05 20'!H15)</f>
        <v>8</v>
      </c>
    </row>
    <row r="16" spans="1:10">
      <c r="A16" s="2" t="s">
        <v>19</v>
      </c>
      <c r="B16" s="3">
        <v>20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37</v>
      </c>
      <c r="J16" s="17">
        <f>SUM(H16-'01 05 20'!H16)</f>
        <v>0</v>
      </c>
    </row>
    <row r="17" spans="1:10">
      <c r="A17" s="2" t="s">
        <v>20</v>
      </c>
      <c r="B17" s="3">
        <v>1</v>
      </c>
      <c r="C17" s="3">
        <v>0</v>
      </c>
      <c r="D17" s="3">
        <v>2</v>
      </c>
      <c r="E17" s="3">
        <v>0</v>
      </c>
      <c r="F17" s="3">
        <v>9</v>
      </c>
      <c r="G17" s="3">
        <v>0</v>
      </c>
      <c r="H17" s="15">
        <f t="shared" si="0"/>
        <v>12</v>
      </c>
      <c r="J17" s="17">
        <f>SUM(H17-'01 05 20'!H17)</f>
        <v>0</v>
      </c>
    </row>
    <row r="18" spans="1:10">
      <c r="A18" s="2" t="s">
        <v>21</v>
      </c>
      <c r="B18" s="3">
        <v>9</v>
      </c>
      <c r="C18" s="3">
        <v>0</v>
      </c>
      <c r="D18" s="3">
        <v>0</v>
      </c>
      <c r="E18" s="3">
        <v>0</v>
      </c>
      <c r="F18" s="3">
        <v>13</v>
      </c>
      <c r="G18" s="3">
        <v>0</v>
      </c>
      <c r="H18" s="15">
        <f t="shared" si="0"/>
        <v>22</v>
      </c>
      <c r="J18" s="17">
        <f>SUM(H18-'01 05 20'!H18)</f>
        <v>0</v>
      </c>
    </row>
    <row r="19" spans="1:10">
      <c r="A19" s="2" t="s">
        <v>22</v>
      </c>
      <c r="B19" s="3">
        <v>1</v>
      </c>
      <c r="C19" s="3">
        <v>0</v>
      </c>
      <c r="D19" s="3">
        <v>0</v>
      </c>
      <c r="E19" s="3">
        <v>0</v>
      </c>
      <c r="F19" s="3">
        <v>9</v>
      </c>
      <c r="G19" s="3">
        <v>0</v>
      </c>
      <c r="H19" s="15">
        <f t="shared" si="0"/>
        <v>10</v>
      </c>
      <c r="J19" s="17">
        <f>SUM(H19-'01 05 20'!H19)</f>
        <v>1</v>
      </c>
    </row>
    <row r="20" spans="1:10">
      <c r="A20" s="2" t="s">
        <v>23</v>
      </c>
      <c r="B20" s="3">
        <v>10</v>
      </c>
      <c r="C20" s="3">
        <v>0</v>
      </c>
      <c r="D20" s="3">
        <v>0</v>
      </c>
      <c r="E20" s="3">
        <v>0</v>
      </c>
      <c r="F20" s="3">
        <v>17</v>
      </c>
      <c r="G20" s="3">
        <v>0</v>
      </c>
      <c r="H20" s="15">
        <f t="shared" si="0"/>
        <v>27</v>
      </c>
      <c r="J20" s="17">
        <f>SUM(H20-'01 05 20'!H20)</f>
        <v>2</v>
      </c>
    </row>
    <row r="21" spans="1:10">
      <c r="A21" s="2" t="s">
        <v>24</v>
      </c>
      <c r="B21" s="3">
        <v>8</v>
      </c>
      <c r="C21" s="3">
        <v>0</v>
      </c>
      <c r="D21" s="3">
        <v>1</v>
      </c>
      <c r="E21" s="3">
        <v>0</v>
      </c>
      <c r="F21" s="3">
        <v>8</v>
      </c>
      <c r="G21" s="3">
        <v>0</v>
      </c>
      <c r="H21" s="15">
        <f t="shared" si="0"/>
        <v>17</v>
      </c>
      <c r="J21" s="17">
        <f>SUM(H21-'01 05 20'!H21)</f>
        <v>1</v>
      </c>
    </row>
    <row r="22" spans="1:10">
      <c r="A22" s="2" t="s">
        <v>25</v>
      </c>
      <c r="B22" s="3">
        <v>4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14</v>
      </c>
      <c r="J22" s="17">
        <f>SUM(H22-'01 05 20'!H22)</f>
        <v>4</v>
      </c>
    </row>
    <row r="23" spans="1:10">
      <c r="A23" s="2" t="s">
        <v>26</v>
      </c>
      <c r="B23" s="3">
        <v>70</v>
      </c>
      <c r="C23" s="3">
        <v>1</v>
      </c>
      <c r="D23" s="3">
        <v>3</v>
      </c>
      <c r="E23" s="3">
        <v>3</v>
      </c>
      <c r="F23" s="3">
        <v>36</v>
      </c>
      <c r="G23" s="3">
        <v>1</v>
      </c>
      <c r="H23" s="15">
        <f t="shared" si="0"/>
        <v>114</v>
      </c>
      <c r="J23" s="17">
        <f>SUM(H23-'01 05 20'!H23)</f>
        <v>11</v>
      </c>
    </row>
    <row r="24" spans="1:10">
      <c r="A24" s="2" t="s">
        <v>27</v>
      </c>
      <c r="B24" s="3">
        <v>3</v>
      </c>
      <c r="C24" s="3">
        <v>0</v>
      </c>
      <c r="D24" s="3">
        <v>4</v>
      </c>
      <c r="E24" s="3">
        <v>0</v>
      </c>
      <c r="F24" s="3">
        <v>31</v>
      </c>
      <c r="G24" s="3">
        <v>0</v>
      </c>
      <c r="H24" s="15">
        <f t="shared" si="0"/>
        <v>38</v>
      </c>
      <c r="J24" s="17">
        <f>SUM(H24-'01 05 20'!H24)</f>
        <v>3</v>
      </c>
    </row>
    <row r="25" spans="1:10">
      <c r="A25" s="2" t="s">
        <v>28</v>
      </c>
      <c r="B25" s="3">
        <v>56</v>
      </c>
      <c r="C25" s="3">
        <v>1</v>
      </c>
      <c r="D25" s="3">
        <v>8</v>
      </c>
      <c r="E25" s="3">
        <v>0</v>
      </c>
      <c r="F25" s="3">
        <v>46</v>
      </c>
      <c r="G25" s="3">
        <v>0</v>
      </c>
      <c r="H25" s="15">
        <f t="shared" si="0"/>
        <v>111</v>
      </c>
      <c r="J25" s="17">
        <f>SUM(H25-'01 05 20'!H25)</f>
        <v>17</v>
      </c>
    </row>
    <row r="26" spans="1:10">
      <c r="A26" s="2" t="s">
        <v>29</v>
      </c>
      <c r="B26" s="3">
        <v>26</v>
      </c>
      <c r="C26" s="3">
        <v>0</v>
      </c>
      <c r="D26" s="3">
        <v>3</v>
      </c>
      <c r="E26" s="3">
        <v>2</v>
      </c>
      <c r="F26" s="3">
        <v>49</v>
      </c>
      <c r="G26" s="3">
        <v>0</v>
      </c>
      <c r="H26" s="15">
        <f t="shared" si="0"/>
        <v>80</v>
      </c>
      <c r="J26" s="17">
        <f>SUM(H26-'01 05 20'!H26)</f>
        <v>9</v>
      </c>
    </row>
    <row r="27" spans="1:10">
      <c r="A27" s="2" t="s">
        <v>30</v>
      </c>
      <c r="B27" s="3">
        <v>49</v>
      </c>
      <c r="C27" s="3">
        <v>0</v>
      </c>
      <c r="D27" s="3">
        <v>5</v>
      </c>
      <c r="E27" s="3">
        <v>0</v>
      </c>
      <c r="F27" s="3">
        <v>39</v>
      </c>
      <c r="G27" s="3">
        <v>1</v>
      </c>
      <c r="H27" s="15">
        <f t="shared" si="0"/>
        <v>94</v>
      </c>
      <c r="J27" s="17">
        <f>SUM(H27-'01 05 20'!H27)</f>
        <v>11</v>
      </c>
    </row>
    <row r="28" spans="1:10">
      <c r="A28" s="2" t="s">
        <v>31</v>
      </c>
      <c r="B28" s="3">
        <v>5</v>
      </c>
      <c r="C28" s="3">
        <v>1</v>
      </c>
      <c r="D28" s="3">
        <v>0</v>
      </c>
      <c r="E28" s="3">
        <v>0</v>
      </c>
      <c r="F28" s="3">
        <v>10</v>
      </c>
      <c r="G28" s="3">
        <v>0</v>
      </c>
      <c r="H28" s="15">
        <f t="shared" si="0"/>
        <v>16</v>
      </c>
      <c r="J28" s="17">
        <f>SUM(H28-'01 05 20'!H28)</f>
        <v>1</v>
      </c>
    </row>
    <row r="29" spans="1:10">
      <c r="A29" s="2" t="s">
        <v>32</v>
      </c>
      <c r="B29" s="3">
        <v>13</v>
      </c>
      <c r="C29" s="3">
        <v>0</v>
      </c>
      <c r="D29" s="3">
        <v>3</v>
      </c>
      <c r="E29" s="3">
        <v>0</v>
      </c>
      <c r="F29" s="3">
        <v>27</v>
      </c>
      <c r="G29" s="3">
        <v>0</v>
      </c>
      <c r="H29" s="15">
        <f t="shared" si="0"/>
        <v>43</v>
      </c>
      <c r="J29" s="17">
        <f>SUM(H29-'01 05 20'!H29)</f>
        <v>8</v>
      </c>
    </row>
    <row r="30" spans="1:10">
      <c r="A30" s="2" t="s">
        <v>33</v>
      </c>
      <c r="B30" s="3">
        <v>18</v>
      </c>
      <c r="C30" s="3">
        <v>0</v>
      </c>
      <c r="D30" s="3">
        <v>1</v>
      </c>
      <c r="E30" s="3">
        <v>0</v>
      </c>
      <c r="F30" s="3">
        <v>19</v>
      </c>
      <c r="G30" s="3">
        <v>0</v>
      </c>
      <c r="H30" s="15">
        <f t="shared" si="0"/>
        <v>38</v>
      </c>
      <c r="J30" s="17">
        <f>SUM(H30-'01 05 20'!H30)</f>
        <v>3</v>
      </c>
    </row>
    <row r="31" spans="1:10">
      <c r="A31" s="4" t="s">
        <v>34</v>
      </c>
      <c r="B31" s="5">
        <v>13</v>
      </c>
      <c r="C31" s="5">
        <v>0</v>
      </c>
      <c r="D31" s="5">
        <v>0</v>
      </c>
      <c r="E31" s="5">
        <v>0</v>
      </c>
      <c r="F31" s="5">
        <v>15</v>
      </c>
      <c r="G31" s="5">
        <v>2</v>
      </c>
      <c r="H31" s="16">
        <f t="shared" si="0"/>
        <v>30</v>
      </c>
      <c r="J31" s="17">
        <f>SUM(H31-'01 05 20'!H31)</f>
        <v>3</v>
      </c>
    </row>
    <row r="33" spans="1:8">
      <c r="A33" s="8" t="s">
        <v>37</v>
      </c>
      <c r="B33" s="9">
        <f>SUM(B3:B31)</f>
        <v>939</v>
      </c>
      <c r="C33" s="9">
        <f t="shared" ref="C33:H33" si="1">SUM(C3:C31)</f>
        <v>6</v>
      </c>
      <c r="D33" s="9">
        <f t="shared" si="1"/>
        <v>112</v>
      </c>
      <c r="E33" s="9">
        <f t="shared" si="1"/>
        <v>14</v>
      </c>
      <c r="F33" s="9">
        <f t="shared" si="1"/>
        <v>1057</v>
      </c>
      <c r="G33" s="9">
        <f t="shared" si="1"/>
        <v>10</v>
      </c>
      <c r="H33" s="8">
        <f t="shared" si="1"/>
        <v>2138</v>
      </c>
    </row>
    <row r="35" spans="1:8">
      <c r="A35" s="1" t="s">
        <v>39</v>
      </c>
      <c r="B35">
        <f>SUM(B33-'01 05 20'!B33)</f>
        <v>164</v>
      </c>
      <c r="C35">
        <f>SUM(C33-'01 05 20'!C33)</f>
        <v>2</v>
      </c>
      <c r="D35">
        <f>SUM(D33-'01 05 20'!D33)</f>
        <v>10</v>
      </c>
      <c r="E35">
        <f>SUM(E33-'01 05 20'!E33)</f>
        <v>2</v>
      </c>
      <c r="F35">
        <f>SUM(F33-'01 05 20'!F33)</f>
        <v>95</v>
      </c>
      <c r="G35">
        <f>SUM(G33-'01 05 20'!G33)</f>
        <v>0</v>
      </c>
      <c r="H35">
        <f>SUM(H33-'01 05 20'!H33)</f>
        <v>273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B1E0B-1672-864E-BAD5-5B35F0AE2BB3}">
  <dimension ref="A1:J35"/>
  <sheetViews>
    <sheetView topLeftCell="D2" workbookViewId="0">
      <selection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41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42</v>
      </c>
      <c r="C3" s="3">
        <v>0</v>
      </c>
      <c r="D3" s="3">
        <v>3</v>
      </c>
      <c r="E3" s="3">
        <v>0</v>
      </c>
      <c r="F3" s="3">
        <v>28</v>
      </c>
      <c r="G3" s="3">
        <v>0</v>
      </c>
      <c r="H3" s="14">
        <f t="shared" ref="H3:H31" si="0">SUM(B3:G3)</f>
        <v>73</v>
      </c>
      <c r="J3" s="17">
        <f>SUM(H3-'24 04 20'!H3)</f>
        <v>17</v>
      </c>
    </row>
    <row r="4" spans="1:10">
      <c r="A4" s="2" t="s">
        <v>7</v>
      </c>
      <c r="B4" s="3">
        <v>85</v>
      </c>
      <c r="C4" s="3">
        <v>1</v>
      </c>
      <c r="D4" s="3">
        <v>6</v>
      </c>
      <c r="E4" s="3">
        <v>3</v>
      </c>
      <c r="F4" s="3">
        <v>80</v>
      </c>
      <c r="G4" s="3">
        <v>1</v>
      </c>
      <c r="H4" s="15">
        <f t="shared" si="0"/>
        <v>176</v>
      </c>
      <c r="J4" s="11">
        <f>SUM(H4-'24 04 20'!H4)</f>
        <v>38</v>
      </c>
    </row>
    <row r="5" spans="1:10">
      <c r="A5" s="2" t="s">
        <v>8</v>
      </c>
      <c r="B5" s="3">
        <v>15</v>
      </c>
      <c r="C5" s="3">
        <v>0</v>
      </c>
      <c r="D5" s="3">
        <v>4</v>
      </c>
      <c r="E5" s="3">
        <v>0</v>
      </c>
      <c r="F5" s="3">
        <v>35</v>
      </c>
      <c r="G5" s="3">
        <v>0</v>
      </c>
      <c r="H5" s="15">
        <f t="shared" si="0"/>
        <v>54</v>
      </c>
      <c r="J5" s="11">
        <f>SUM(H5-'24 04 20'!H5)</f>
        <v>15</v>
      </c>
    </row>
    <row r="6" spans="1:10">
      <c r="A6" s="2" t="s">
        <v>9</v>
      </c>
      <c r="B6" s="3">
        <v>39</v>
      </c>
      <c r="C6" s="3">
        <v>0</v>
      </c>
      <c r="D6" s="3">
        <v>7</v>
      </c>
      <c r="E6" s="3">
        <v>0</v>
      </c>
      <c r="F6" s="3">
        <v>63</v>
      </c>
      <c r="G6" s="3">
        <v>0</v>
      </c>
      <c r="H6" s="15">
        <f t="shared" si="0"/>
        <v>109</v>
      </c>
      <c r="J6" s="11">
        <f>SUM(H6-'24 04 20'!H6)</f>
        <v>18</v>
      </c>
    </row>
    <row r="7" spans="1:10">
      <c r="A7" s="2" t="s">
        <v>10</v>
      </c>
      <c r="B7" s="3">
        <v>8</v>
      </c>
      <c r="C7" s="3">
        <v>0</v>
      </c>
      <c r="D7" s="3">
        <v>2</v>
      </c>
      <c r="E7" s="3">
        <v>0</v>
      </c>
      <c r="F7" s="3">
        <v>38</v>
      </c>
      <c r="G7" s="3">
        <v>0</v>
      </c>
      <c r="H7" s="15">
        <f t="shared" si="0"/>
        <v>48</v>
      </c>
      <c r="J7" s="11">
        <f>SUM(H7-'24 04 20'!H7)</f>
        <v>9</v>
      </c>
    </row>
    <row r="8" spans="1:10">
      <c r="A8" s="2" t="s">
        <v>11</v>
      </c>
      <c r="B8" s="3">
        <v>19</v>
      </c>
      <c r="C8" s="3">
        <v>0</v>
      </c>
      <c r="D8" s="3">
        <v>5</v>
      </c>
      <c r="E8" s="3">
        <v>0</v>
      </c>
      <c r="F8" s="3">
        <v>17</v>
      </c>
      <c r="G8" s="3">
        <v>0</v>
      </c>
      <c r="H8" s="15">
        <f t="shared" si="0"/>
        <v>41</v>
      </c>
      <c r="J8" s="11">
        <f>SUM(H8-'24 04 20'!H8)</f>
        <v>13</v>
      </c>
    </row>
    <row r="9" spans="1:10">
      <c r="A9" s="2" t="s">
        <v>12</v>
      </c>
      <c r="B9" s="3">
        <v>47</v>
      </c>
      <c r="C9" s="3">
        <v>0</v>
      </c>
      <c r="D9" s="3">
        <v>4</v>
      </c>
      <c r="E9" s="3">
        <v>0</v>
      </c>
      <c r="F9" s="3">
        <v>57</v>
      </c>
      <c r="G9" s="3">
        <v>0</v>
      </c>
      <c r="H9" s="15">
        <f t="shared" si="0"/>
        <v>108</v>
      </c>
      <c r="J9" s="11">
        <f>SUM(H9-'24 04 20'!H9)</f>
        <v>20</v>
      </c>
    </row>
    <row r="10" spans="1:10">
      <c r="A10" s="2" t="s">
        <v>13</v>
      </c>
      <c r="B10" s="3">
        <v>38</v>
      </c>
      <c r="C10" s="3">
        <v>0</v>
      </c>
      <c r="D10" s="3">
        <v>16</v>
      </c>
      <c r="E10" s="3">
        <v>0</v>
      </c>
      <c r="F10" s="3">
        <v>91</v>
      </c>
      <c r="G10" s="3">
        <v>0</v>
      </c>
      <c r="H10" s="15">
        <f t="shared" si="0"/>
        <v>145</v>
      </c>
      <c r="J10" s="11">
        <f>SUM(H10-'24 04 20'!H10)</f>
        <v>19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1">
        <f>SUM(H11-'24 04 20'!H11)</f>
        <v>0</v>
      </c>
    </row>
    <row r="12" spans="1:10">
      <c r="A12" s="2" t="s">
        <v>15</v>
      </c>
      <c r="B12" s="3">
        <v>97</v>
      </c>
      <c r="C12" s="3">
        <v>0</v>
      </c>
      <c r="D12" s="3">
        <v>15</v>
      </c>
      <c r="E12" s="3">
        <v>1</v>
      </c>
      <c r="F12" s="3">
        <v>93</v>
      </c>
      <c r="G12" s="3">
        <v>0</v>
      </c>
      <c r="H12" s="15">
        <f t="shared" si="0"/>
        <v>206</v>
      </c>
      <c r="J12" s="11">
        <f>SUM(H12-'24 04 20'!H12)</f>
        <v>42</v>
      </c>
    </row>
    <row r="13" spans="1:10">
      <c r="A13" s="2" t="s">
        <v>16</v>
      </c>
      <c r="B13" s="3">
        <v>55</v>
      </c>
      <c r="C13" s="3">
        <v>0</v>
      </c>
      <c r="D13" s="3">
        <v>6</v>
      </c>
      <c r="E13" s="3">
        <v>1</v>
      </c>
      <c r="F13" s="3">
        <v>68</v>
      </c>
      <c r="G13" s="3">
        <v>0</v>
      </c>
      <c r="H13" s="15">
        <f t="shared" si="0"/>
        <v>130</v>
      </c>
      <c r="J13" s="11">
        <f>SUM(H13-'24 04 20'!H13)</f>
        <v>37</v>
      </c>
    </row>
    <row r="14" spans="1:10">
      <c r="A14" s="2" t="s">
        <v>17</v>
      </c>
      <c r="B14" s="3">
        <v>55</v>
      </c>
      <c r="C14" s="3">
        <v>0</v>
      </c>
      <c r="D14" s="3">
        <v>2</v>
      </c>
      <c r="E14" s="3">
        <v>2</v>
      </c>
      <c r="F14" s="3">
        <v>55</v>
      </c>
      <c r="G14" s="3">
        <v>5</v>
      </c>
      <c r="H14" s="15">
        <f t="shared" si="0"/>
        <v>119</v>
      </c>
      <c r="J14" s="11">
        <f>SUM(H14-'24 04 20'!H14)</f>
        <v>28</v>
      </c>
    </row>
    <row r="15" spans="1:10">
      <c r="A15" s="2" t="s">
        <v>18</v>
      </c>
      <c r="B15" s="3">
        <v>15</v>
      </c>
      <c r="C15" s="3">
        <v>0</v>
      </c>
      <c r="D15" s="3">
        <v>1</v>
      </c>
      <c r="E15" s="3">
        <v>0</v>
      </c>
      <c r="F15" s="3">
        <v>11</v>
      </c>
      <c r="G15" s="3">
        <v>0</v>
      </c>
      <c r="H15" s="15">
        <f t="shared" si="0"/>
        <v>27</v>
      </c>
      <c r="J15" s="11">
        <f>SUM(H15-'24 04 20'!H15)</f>
        <v>9</v>
      </c>
    </row>
    <row r="16" spans="1:10">
      <c r="A16" s="2" t="s">
        <v>19</v>
      </c>
      <c r="B16" s="3">
        <v>20</v>
      </c>
      <c r="C16" s="3">
        <v>0</v>
      </c>
      <c r="D16" s="3">
        <v>2</v>
      </c>
      <c r="E16" s="3">
        <v>0</v>
      </c>
      <c r="F16" s="3">
        <v>15</v>
      </c>
      <c r="G16" s="3">
        <v>0</v>
      </c>
      <c r="H16" s="15">
        <f t="shared" si="0"/>
        <v>37</v>
      </c>
      <c r="J16" s="11">
        <f>SUM(H16-'24 04 20'!H16)</f>
        <v>5</v>
      </c>
    </row>
    <row r="17" spans="1:10">
      <c r="A17" s="2" t="s">
        <v>20</v>
      </c>
      <c r="B17" s="3">
        <v>1</v>
      </c>
      <c r="C17" s="3">
        <v>0</v>
      </c>
      <c r="D17" s="3">
        <v>2</v>
      </c>
      <c r="E17" s="3">
        <v>0</v>
      </c>
      <c r="F17" s="3">
        <v>9</v>
      </c>
      <c r="G17" s="3">
        <v>0</v>
      </c>
      <c r="H17" s="15">
        <f t="shared" si="0"/>
        <v>12</v>
      </c>
      <c r="J17" s="11">
        <f>SUM(H17-'24 04 20'!H17)</f>
        <v>2</v>
      </c>
    </row>
    <row r="18" spans="1:10">
      <c r="A18" s="2" t="s">
        <v>21</v>
      </c>
      <c r="B18" s="3">
        <v>9</v>
      </c>
      <c r="C18" s="3">
        <v>0</v>
      </c>
      <c r="D18" s="3">
        <v>0</v>
      </c>
      <c r="E18" s="3">
        <v>0</v>
      </c>
      <c r="F18" s="3">
        <v>13</v>
      </c>
      <c r="G18" s="3">
        <v>0</v>
      </c>
      <c r="H18" s="15">
        <f t="shared" si="0"/>
        <v>22</v>
      </c>
      <c r="J18" s="11">
        <f>SUM(H18-'24 04 20'!H18)</f>
        <v>7</v>
      </c>
    </row>
    <row r="19" spans="1:10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9</v>
      </c>
      <c r="G19" s="3">
        <v>0</v>
      </c>
      <c r="H19" s="15">
        <f t="shared" si="0"/>
        <v>9</v>
      </c>
      <c r="J19" s="11">
        <f>SUM(H19-'24 04 20'!H19)</f>
        <v>1</v>
      </c>
    </row>
    <row r="20" spans="1:10">
      <c r="A20" s="2" t="s">
        <v>23</v>
      </c>
      <c r="B20" s="3">
        <v>8</v>
      </c>
      <c r="C20" s="3">
        <v>0</v>
      </c>
      <c r="D20" s="3">
        <v>0</v>
      </c>
      <c r="E20" s="3">
        <v>0</v>
      </c>
      <c r="F20" s="3">
        <v>17</v>
      </c>
      <c r="G20" s="3">
        <v>0</v>
      </c>
      <c r="H20" s="15">
        <f t="shared" si="0"/>
        <v>25</v>
      </c>
      <c r="J20" s="11">
        <f>SUM(H20-'24 04 20'!H20)</f>
        <v>3</v>
      </c>
    </row>
    <row r="21" spans="1:10">
      <c r="A21" s="2" t="s">
        <v>24</v>
      </c>
      <c r="B21" s="3">
        <v>8</v>
      </c>
      <c r="C21" s="3">
        <v>0</v>
      </c>
      <c r="D21" s="3">
        <v>1</v>
      </c>
      <c r="E21" s="3">
        <v>0</v>
      </c>
      <c r="F21" s="3">
        <v>7</v>
      </c>
      <c r="G21" s="3">
        <v>0</v>
      </c>
      <c r="H21" s="15">
        <f t="shared" si="0"/>
        <v>16</v>
      </c>
      <c r="J21" s="11">
        <f>SUM(H21-'24 04 20'!H21)</f>
        <v>4</v>
      </c>
    </row>
    <row r="22" spans="1:10">
      <c r="A22" s="2" t="s">
        <v>25</v>
      </c>
      <c r="B22" s="3">
        <v>2</v>
      </c>
      <c r="C22" s="3">
        <v>0</v>
      </c>
      <c r="D22" s="3">
        <v>3</v>
      </c>
      <c r="E22" s="3">
        <v>0</v>
      </c>
      <c r="F22" s="3">
        <v>5</v>
      </c>
      <c r="G22" s="3">
        <v>0</v>
      </c>
      <c r="H22" s="15">
        <f t="shared" si="0"/>
        <v>10</v>
      </c>
      <c r="J22" s="11">
        <f>SUM(H22-'24 04 20'!H22)</f>
        <v>1</v>
      </c>
    </row>
    <row r="23" spans="1:10">
      <c r="A23" s="2" t="s">
        <v>26</v>
      </c>
      <c r="B23" s="3">
        <v>63</v>
      </c>
      <c r="C23" s="3">
        <v>1</v>
      </c>
      <c r="D23" s="3">
        <v>2</v>
      </c>
      <c r="E23" s="3">
        <v>3</v>
      </c>
      <c r="F23" s="3">
        <v>33</v>
      </c>
      <c r="G23" s="3">
        <v>1</v>
      </c>
      <c r="H23" s="15">
        <f t="shared" si="0"/>
        <v>103</v>
      </c>
      <c r="J23" s="11">
        <f>SUM(H23-'24 04 20'!H23)</f>
        <v>17</v>
      </c>
    </row>
    <row r="24" spans="1:10">
      <c r="A24" s="2" t="s">
        <v>27</v>
      </c>
      <c r="B24" s="3">
        <v>3</v>
      </c>
      <c r="C24" s="3">
        <v>0</v>
      </c>
      <c r="D24" s="3">
        <v>3</v>
      </c>
      <c r="E24" s="3">
        <v>0</v>
      </c>
      <c r="F24" s="3">
        <v>29</v>
      </c>
      <c r="G24" s="3">
        <v>0</v>
      </c>
      <c r="H24" s="15">
        <f t="shared" si="0"/>
        <v>35</v>
      </c>
      <c r="J24" s="11">
        <f>SUM(H24-'24 04 20'!H24)</f>
        <v>6</v>
      </c>
    </row>
    <row r="25" spans="1:10">
      <c r="A25" s="2" t="s">
        <v>28</v>
      </c>
      <c r="B25" s="3">
        <v>44</v>
      </c>
      <c r="C25" s="3">
        <v>1</v>
      </c>
      <c r="D25" s="3">
        <v>7</v>
      </c>
      <c r="E25" s="3">
        <v>0</v>
      </c>
      <c r="F25" s="3">
        <v>42</v>
      </c>
      <c r="G25" s="3">
        <v>0</v>
      </c>
      <c r="H25" s="15">
        <f t="shared" si="0"/>
        <v>94</v>
      </c>
      <c r="J25" s="11">
        <f>SUM(H25-'24 04 20'!H25)</f>
        <v>22</v>
      </c>
    </row>
    <row r="26" spans="1:10">
      <c r="A26" s="2" t="s">
        <v>29</v>
      </c>
      <c r="B26" s="3">
        <v>22</v>
      </c>
      <c r="C26" s="3">
        <v>0</v>
      </c>
      <c r="D26" s="3">
        <v>2</v>
      </c>
      <c r="E26" s="3">
        <v>2</v>
      </c>
      <c r="F26" s="3">
        <v>45</v>
      </c>
      <c r="G26" s="3">
        <v>0</v>
      </c>
      <c r="H26" s="15">
        <f t="shared" si="0"/>
        <v>71</v>
      </c>
      <c r="J26" s="11">
        <f>SUM(H26-'24 04 20'!H26)</f>
        <v>18</v>
      </c>
    </row>
    <row r="27" spans="1:10">
      <c r="A27" s="2" t="s">
        <v>30</v>
      </c>
      <c r="B27" s="3">
        <v>40</v>
      </c>
      <c r="C27" s="3">
        <v>0</v>
      </c>
      <c r="D27" s="3">
        <v>5</v>
      </c>
      <c r="E27" s="3">
        <v>0</v>
      </c>
      <c r="F27" s="3">
        <v>37</v>
      </c>
      <c r="G27" s="3">
        <v>1</v>
      </c>
      <c r="H27" s="15">
        <f t="shared" si="0"/>
        <v>83</v>
      </c>
      <c r="J27" s="11">
        <f>SUM(H27-'24 04 20'!H27)</f>
        <v>21</v>
      </c>
    </row>
    <row r="28" spans="1:10">
      <c r="A28" s="2" t="s">
        <v>31</v>
      </c>
      <c r="B28" s="3">
        <v>4</v>
      </c>
      <c r="C28" s="3">
        <v>1</v>
      </c>
      <c r="D28" s="3">
        <v>0</v>
      </c>
      <c r="E28" s="3">
        <v>0</v>
      </c>
      <c r="F28" s="3">
        <v>10</v>
      </c>
      <c r="G28" s="3">
        <v>0</v>
      </c>
      <c r="H28" s="15">
        <f t="shared" si="0"/>
        <v>15</v>
      </c>
      <c r="J28" s="11">
        <f>SUM(H28-'24 04 20'!H28)</f>
        <v>1</v>
      </c>
    </row>
    <row r="29" spans="1:10">
      <c r="A29" s="2" t="s">
        <v>32</v>
      </c>
      <c r="B29" s="3">
        <v>8</v>
      </c>
      <c r="C29" s="3">
        <v>0</v>
      </c>
      <c r="D29" s="3">
        <v>3</v>
      </c>
      <c r="E29" s="3">
        <v>0</v>
      </c>
      <c r="F29" s="3">
        <v>24</v>
      </c>
      <c r="G29" s="3">
        <v>0</v>
      </c>
      <c r="H29" s="15">
        <f t="shared" si="0"/>
        <v>35</v>
      </c>
      <c r="J29" s="11">
        <f>SUM(H29-'24 04 20'!H29)</f>
        <v>6</v>
      </c>
    </row>
    <row r="30" spans="1:10">
      <c r="A30" s="2" t="s">
        <v>33</v>
      </c>
      <c r="B30" s="3">
        <v>17</v>
      </c>
      <c r="C30" s="3">
        <v>0</v>
      </c>
      <c r="D30" s="3">
        <v>1</v>
      </c>
      <c r="E30" s="3">
        <v>0</v>
      </c>
      <c r="F30" s="3">
        <v>17</v>
      </c>
      <c r="G30" s="3">
        <v>0</v>
      </c>
      <c r="H30" s="15">
        <f t="shared" si="0"/>
        <v>35</v>
      </c>
      <c r="J30" s="11">
        <f>SUM(H30-'24 04 20'!H30)</f>
        <v>11</v>
      </c>
    </row>
    <row r="31" spans="1:10">
      <c r="A31" s="4" t="s">
        <v>34</v>
      </c>
      <c r="B31" s="5">
        <v>11</v>
      </c>
      <c r="C31" s="5">
        <v>0</v>
      </c>
      <c r="D31" s="5">
        <v>0</v>
      </c>
      <c r="E31" s="5">
        <v>0</v>
      </c>
      <c r="F31" s="5">
        <v>14</v>
      </c>
      <c r="G31" s="5">
        <v>2</v>
      </c>
      <c r="H31" s="16">
        <f t="shared" si="0"/>
        <v>27</v>
      </c>
      <c r="J31" s="12">
        <f>SUM(H31-'24 04 20'!H31)</f>
        <v>7</v>
      </c>
    </row>
    <row r="33" spans="1:8">
      <c r="A33" s="8" t="s">
        <v>37</v>
      </c>
      <c r="B33" s="9">
        <f>SUM(B3:B31)</f>
        <v>775</v>
      </c>
      <c r="C33" s="9">
        <f t="shared" ref="C33:H33" si="1">SUM(C3:C31)</f>
        <v>4</v>
      </c>
      <c r="D33" s="9">
        <f t="shared" si="1"/>
        <v>102</v>
      </c>
      <c r="E33" s="9">
        <f t="shared" si="1"/>
        <v>12</v>
      </c>
      <c r="F33" s="9">
        <f t="shared" si="1"/>
        <v>962</v>
      </c>
      <c r="G33" s="9">
        <f t="shared" si="1"/>
        <v>10</v>
      </c>
      <c r="H33" s="8">
        <f t="shared" si="1"/>
        <v>1865</v>
      </c>
    </row>
    <row r="35" spans="1:8">
      <c r="A35" s="1" t="s">
        <v>39</v>
      </c>
      <c r="B35">
        <f>SUM(B33-'24 04 20'!B33)</f>
        <v>231</v>
      </c>
      <c r="C35">
        <f>SUM(C33-'24 04 20'!C33)</f>
        <v>1</v>
      </c>
      <c r="D35">
        <f>SUM(D33-'24 04 20'!D33)</f>
        <v>21</v>
      </c>
      <c r="E35">
        <f>SUM(E33-'24 04 20'!E33)</f>
        <v>1</v>
      </c>
      <c r="F35">
        <f>SUM(F33-'24 04 20'!F33)</f>
        <v>138</v>
      </c>
      <c r="G35">
        <f>SUM(G33-'24 04 20'!G33)</f>
        <v>5</v>
      </c>
      <c r="H35">
        <f>SUM(H33-'24 04 20'!H33)</f>
        <v>397</v>
      </c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9ECE-19DC-9949-A03A-39F4B8A98CB4}">
  <dimension ref="A1:H35"/>
  <sheetViews>
    <sheetView topLeftCell="C6" workbookViewId="0">
      <selection activeCell="J33" sqref="J33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</cols>
  <sheetData>
    <row r="1" spans="1:8" ht="19">
      <c r="B1" s="18" t="s">
        <v>40</v>
      </c>
      <c r="C1" s="19"/>
      <c r="D1" s="19"/>
      <c r="E1" s="19"/>
      <c r="F1" s="19"/>
      <c r="G1" s="19"/>
    </row>
    <row r="2" spans="1:8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</row>
    <row r="3" spans="1:8">
      <c r="A3" s="2" t="s">
        <v>6</v>
      </c>
      <c r="B3" s="3">
        <v>29</v>
      </c>
      <c r="C3" s="3">
        <v>0</v>
      </c>
      <c r="D3" s="3">
        <v>3</v>
      </c>
      <c r="E3" s="3">
        <v>0</v>
      </c>
      <c r="F3" s="3">
        <v>24</v>
      </c>
      <c r="G3" s="3">
        <v>0</v>
      </c>
      <c r="H3" s="14">
        <f t="shared" ref="H3:H31" si="0">SUM(B3:G3)</f>
        <v>56</v>
      </c>
    </row>
    <row r="4" spans="1:8">
      <c r="A4" s="2" t="s">
        <v>7</v>
      </c>
      <c r="B4" s="3">
        <v>57</v>
      </c>
      <c r="C4" s="3">
        <v>1</v>
      </c>
      <c r="D4" s="3">
        <v>6</v>
      </c>
      <c r="E4" s="3">
        <v>3</v>
      </c>
      <c r="F4" s="3">
        <v>70</v>
      </c>
      <c r="G4" s="3">
        <v>1</v>
      </c>
      <c r="H4" s="15">
        <f t="shared" si="0"/>
        <v>138</v>
      </c>
    </row>
    <row r="5" spans="1:8">
      <c r="A5" s="2" t="s">
        <v>8</v>
      </c>
      <c r="B5" s="3">
        <v>5</v>
      </c>
      <c r="C5" s="3">
        <v>0</v>
      </c>
      <c r="D5" s="3">
        <v>4</v>
      </c>
      <c r="E5" s="3">
        <v>0</v>
      </c>
      <c r="F5" s="3">
        <v>30</v>
      </c>
      <c r="G5" s="3">
        <v>0</v>
      </c>
      <c r="H5" s="15">
        <f t="shared" si="0"/>
        <v>39</v>
      </c>
    </row>
    <row r="6" spans="1:8">
      <c r="A6" s="2" t="s">
        <v>9</v>
      </c>
      <c r="B6" s="3">
        <v>31</v>
      </c>
      <c r="C6" s="3">
        <v>0</v>
      </c>
      <c r="D6" s="3">
        <v>5</v>
      </c>
      <c r="E6" s="3">
        <v>0</v>
      </c>
      <c r="F6" s="3">
        <v>55</v>
      </c>
      <c r="G6" s="3">
        <v>0</v>
      </c>
      <c r="H6" s="15">
        <f t="shared" si="0"/>
        <v>91</v>
      </c>
    </row>
    <row r="7" spans="1:8">
      <c r="A7" s="2" t="s">
        <v>10</v>
      </c>
      <c r="B7" s="3">
        <v>6</v>
      </c>
      <c r="C7" s="3">
        <v>0</v>
      </c>
      <c r="D7" s="3">
        <v>1</v>
      </c>
      <c r="E7" s="3">
        <v>0</v>
      </c>
      <c r="F7" s="3">
        <v>32</v>
      </c>
      <c r="G7" s="3">
        <v>0</v>
      </c>
      <c r="H7" s="15">
        <f t="shared" si="0"/>
        <v>39</v>
      </c>
    </row>
    <row r="8" spans="1:8">
      <c r="A8" s="2" t="s">
        <v>11</v>
      </c>
      <c r="B8" s="3">
        <v>11</v>
      </c>
      <c r="C8" s="3">
        <v>0</v>
      </c>
      <c r="D8" s="3">
        <v>3</v>
      </c>
      <c r="E8" s="3">
        <v>0</v>
      </c>
      <c r="F8" s="3">
        <v>14</v>
      </c>
      <c r="G8" s="3">
        <v>0</v>
      </c>
      <c r="H8" s="15">
        <f t="shared" si="0"/>
        <v>28</v>
      </c>
    </row>
    <row r="9" spans="1:8">
      <c r="A9" s="2" t="s">
        <v>12</v>
      </c>
      <c r="B9" s="3">
        <v>39</v>
      </c>
      <c r="C9" s="3">
        <v>0</v>
      </c>
      <c r="D9" s="3">
        <v>4</v>
      </c>
      <c r="E9" s="3">
        <v>0</v>
      </c>
      <c r="F9" s="3">
        <v>45</v>
      </c>
      <c r="G9" s="3">
        <v>0</v>
      </c>
      <c r="H9" s="15">
        <f t="shared" si="0"/>
        <v>88</v>
      </c>
    </row>
    <row r="10" spans="1:8">
      <c r="A10" s="2" t="s">
        <v>13</v>
      </c>
      <c r="B10" s="3">
        <v>34</v>
      </c>
      <c r="C10" s="3">
        <v>0</v>
      </c>
      <c r="D10" s="3">
        <v>12</v>
      </c>
      <c r="E10" s="3">
        <v>0</v>
      </c>
      <c r="F10" s="3">
        <v>80</v>
      </c>
      <c r="G10" s="3">
        <v>0</v>
      </c>
      <c r="H10" s="15">
        <f t="shared" si="0"/>
        <v>126</v>
      </c>
    </row>
    <row r="11" spans="1:8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</row>
    <row r="12" spans="1:8">
      <c r="A12" s="2" t="s">
        <v>15</v>
      </c>
      <c r="B12" s="3">
        <v>68</v>
      </c>
      <c r="C12" s="3">
        <v>0</v>
      </c>
      <c r="D12" s="3">
        <v>13</v>
      </c>
      <c r="E12" s="3">
        <v>1</v>
      </c>
      <c r="F12" s="3">
        <v>82</v>
      </c>
      <c r="G12" s="3">
        <v>0</v>
      </c>
      <c r="H12" s="15">
        <f t="shared" si="0"/>
        <v>164</v>
      </c>
    </row>
    <row r="13" spans="1:8">
      <c r="A13" s="2" t="s">
        <v>16</v>
      </c>
      <c r="B13" s="3">
        <v>32</v>
      </c>
      <c r="C13" s="3">
        <v>0</v>
      </c>
      <c r="D13" s="3">
        <v>3</v>
      </c>
      <c r="E13" s="3">
        <v>1</v>
      </c>
      <c r="F13" s="3">
        <v>57</v>
      </c>
      <c r="G13" s="3">
        <v>0</v>
      </c>
      <c r="H13" s="15">
        <f t="shared" si="0"/>
        <v>93</v>
      </c>
    </row>
    <row r="14" spans="1:8">
      <c r="A14" s="2" t="s">
        <v>17</v>
      </c>
      <c r="B14" s="3">
        <v>36</v>
      </c>
      <c r="C14" s="3">
        <v>0</v>
      </c>
      <c r="D14" s="3">
        <v>2</v>
      </c>
      <c r="E14" s="3">
        <v>2</v>
      </c>
      <c r="F14" s="3">
        <v>51</v>
      </c>
      <c r="G14" s="3">
        <v>0</v>
      </c>
      <c r="H14" s="15">
        <f t="shared" si="0"/>
        <v>91</v>
      </c>
    </row>
    <row r="15" spans="1:8">
      <c r="A15" s="2" t="s">
        <v>18</v>
      </c>
      <c r="B15" s="3">
        <v>8</v>
      </c>
      <c r="C15" s="3">
        <v>0</v>
      </c>
      <c r="D15" s="3">
        <v>1</v>
      </c>
      <c r="E15" s="3">
        <v>0</v>
      </c>
      <c r="F15" s="3">
        <v>9</v>
      </c>
      <c r="G15" s="3">
        <v>0</v>
      </c>
      <c r="H15" s="15">
        <f t="shared" si="0"/>
        <v>18</v>
      </c>
    </row>
    <row r="16" spans="1:8">
      <c r="A16" s="2" t="s">
        <v>19</v>
      </c>
      <c r="B16" s="3">
        <v>16</v>
      </c>
      <c r="C16" s="3">
        <v>0</v>
      </c>
      <c r="D16" s="3">
        <v>2</v>
      </c>
      <c r="E16" s="3">
        <v>0</v>
      </c>
      <c r="F16" s="3">
        <v>14</v>
      </c>
      <c r="G16" s="3">
        <v>0</v>
      </c>
      <c r="H16" s="15">
        <f t="shared" si="0"/>
        <v>32</v>
      </c>
    </row>
    <row r="17" spans="1:8">
      <c r="A17" s="2" t="s">
        <v>20</v>
      </c>
      <c r="B17" s="3">
        <v>1</v>
      </c>
      <c r="C17" s="3">
        <v>0</v>
      </c>
      <c r="D17" s="3">
        <v>1</v>
      </c>
      <c r="E17" s="3">
        <v>0</v>
      </c>
      <c r="F17" s="3">
        <v>8</v>
      </c>
      <c r="G17" s="3">
        <v>0</v>
      </c>
      <c r="H17" s="15">
        <f t="shared" si="0"/>
        <v>10</v>
      </c>
    </row>
    <row r="18" spans="1:8">
      <c r="A18" s="2" t="s">
        <v>21</v>
      </c>
      <c r="B18" s="3">
        <v>6</v>
      </c>
      <c r="C18" s="3">
        <v>0</v>
      </c>
      <c r="D18" s="3">
        <v>0</v>
      </c>
      <c r="E18" s="3">
        <v>0</v>
      </c>
      <c r="F18" s="3">
        <v>9</v>
      </c>
      <c r="G18" s="3">
        <v>0</v>
      </c>
      <c r="H18" s="15">
        <f t="shared" si="0"/>
        <v>15</v>
      </c>
    </row>
    <row r="19" spans="1:8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8</v>
      </c>
      <c r="G19" s="3">
        <v>0</v>
      </c>
      <c r="H19" s="15">
        <f t="shared" si="0"/>
        <v>8</v>
      </c>
    </row>
    <row r="20" spans="1:8">
      <c r="A20" s="2" t="s">
        <v>23</v>
      </c>
      <c r="B20" s="3">
        <v>7</v>
      </c>
      <c r="C20" s="3">
        <v>0</v>
      </c>
      <c r="D20" s="3">
        <v>0</v>
      </c>
      <c r="E20" s="3">
        <v>0</v>
      </c>
      <c r="F20" s="3">
        <v>15</v>
      </c>
      <c r="G20" s="3">
        <v>0</v>
      </c>
      <c r="H20" s="15">
        <f t="shared" si="0"/>
        <v>22</v>
      </c>
    </row>
    <row r="21" spans="1:8">
      <c r="A21" s="2" t="s">
        <v>24</v>
      </c>
      <c r="B21" s="3">
        <v>5</v>
      </c>
      <c r="C21" s="3">
        <v>0</v>
      </c>
      <c r="D21" s="3">
        <v>1</v>
      </c>
      <c r="E21" s="3">
        <v>0</v>
      </c>
      <c r="F21" s="3">
        <v>6</v>
      </c>
      <c r="G21" s="3">
        <v>0</v>
      </c>
      <c r="H21" s="15">
        <f t="shared" si="0"/>
        <v>12</v>
      </c>
    </row>
    <row r="22" spans="1:8">
      <c r="A22" s="2" t="s">
        <v>25</v>
      </c>
      <c r="B22" s="3">
        <v>2</v>
      </c>
      <c r="C22" s="3">
        <v>0</v>
      </c>
      <c r="D22" s="3">
        <v>3</v>
      </c>
      <c r="E22" s="3">
        <v>0</v>
      </c>
      <c r="F22" s="3">
        <v>4</v>
      </c>
      <c r="G22" s="3">
        <v>0</v>
      </c>
      <c r="H22" s="15">
        <f t="shared" si="0"/>
        <v>9</v>
      </c>
    </row>
    <row r="23" spans="1:8">
      <c r="A23" s="2" t="s">
        <v>26</v>
      </c>
      <c r="B23" s="3">
        <v>50</v>
      </c>
      <c r="C23" s="3">
        <v>1</v>
      </c>
      <c r="D23" s="3">
        <v>2</v>
      </c>
      <c r="E23" s="3">
        <v>3</v>
      </c>
      <c r="F23" s="3">
        <v>29</v>
      </c>
      <c r="G23" s="3">
        <v>1</v>
      </c>
      <c r="H23" s="15">
        <f t="shared" si="0"/>
        <v>86</v>
      </c>
    </row>
    <row r="24" spans="1:8">
      <c r="A24" s="2" t="s">
        <v>27</v>
      </c>
      <c r="B24" s="3">
        <v>2</v>
      </c>
      <c r="C24" s="3">
        <v>0</v>
      </c>
      <c r="D24" s="3">
        <v>2</v>
      </c>
      <c r="E24" s="3">
        <v>0</v>
      </c>
      <c r="F24" s="3">
        <v>25</v>
      </c>
      <c r="G24" s="3">
        <v>0</v>
      </c>
      <c r="H24" s="15">
        <f t="shared" si="0"/>
        <v>29</v>
      </c>
    </row>
    <row r="25" spans="1:8">
      <c r="A25" s="2" t="s">
        <v>28</v>
      </c>
      <c r="B25" s="3">
        <v>30</v>
      </c>
      <c r="C25" s="3">
        <v>0</v>
      </c>
      <c r="D25" s="3">
        <v>7</v>
      </c>
      <c r="E25" s="3">
        <v>0</v>
      </c>
      <c r="F25" s="3">
        <v>35</v>
      </c>
      <c r="G25" s="3">
        <v>0</v>
      </c>
      <c r="H25" s="15">
        <f t="shared" si="0"/>
        <v>72</v>
      </c>
    </row>
    <row r="26" spans="1:8">
      <c r="A26" s="2" t="s">
        <v>29</v>
      </c>
      <c r="B26" s="3">
        <v>11</v>
      </c>
      <c r="C26" s="3">
        <v>0</v>
      </c>
      <c r="D26" s="3">
        <v>1</v>
      </c>
      <c r="E26" s="3">
        <v>1</v>
      </c>
      <c r="F26" s="3">
        <v>40</v>
      </c>
      <c r="G26" s="3">
        <v>0</v>
      </c>
      <c r="H26" s="15">
        <f t="shared" si="0"/>
        <v>53</v>
      </c>
    </row>
    <row r="27" spans="1:8">
      <c r="A27" s="2" t="s">
        <v>30</v>
      </c>
      <c r="B27" s="3">
        <v>30</v>
      </c>
      <c r="C27" s="3">
        <v>0</v>
      </c>
      <c r="D27" s="3">
        <v>3</v>
      </c>
      <c r="E27" s="3">
        <v>0</v>
      </c>
      <c r="F27" s="3">
        <v>28</v>
      </c>
      <c r="G27" s="3">
        <v>1</v>
      </c>
      <c r="H27" s="15">
        <f t="shared" si="0"/>
        <v>62</v>
      </c>
    </row>
    <row r="28" spans="1:8">
      <c r="A28" s="2" t="s">
        <v>31</v>
      </c>
      <c r="B28" s="3">
        <v>4</v>
      </c>
      <c r="C28" s="3">
        <v>1</v>
      </c>
      <c r="D28" s="3">
        <v>0</v>
      </c>
      <c r="E28" s="3">
        <v>0</v>
      </c>
      <c r="F28" s="3">
        <v>9</v>
      </c>
      <c r="G28" s="3">
        <v>0</v>
      </c>
      <c r="H28" s="15">
        <f t="shared" si="0"/>
        <v>14</v>
      </c>
    </row>
    <row r="29" spans="1:8">
      <c r="A29" s="2" t="s">
        <v>32</v>
      </c>
      <c r="B29" s="3">
        <v>6</v>
      </c>
      <c r="C29" s="3">
        <v>0</v>
      </c>
      <c r="D29" s="3">
        <v>2</v>
      </c>
      <c r="E29" s="3">
        <v>0</v>
      </c>
      <c r="F29" s="3">
        <v>21</v>
      </c>
      <c r="G29" s="3">
        <v>0</v>
      </c>
      <c r="H29" s="15">
        <f t="shared" si="0"/>
        <v>29</v>
      </c>
    </row>
    <row r="30" spans="1:8">
      <c r="A30" s="2" t="s">
        <v>33</v>
      </c>
      <c r="B30" s="3">
        <v>11</v>
      </c>
      <c r="C30" s="3">
        <v>0</v>
      </c>
      <c r="D30" s="3">
        <v>0</v>
      </c>
      <c r="E30" s="3">
        <v>0</v>
      </c>
      <c r="F30" s="3">
        <v>13</v>
      </c>
      <c r="G30" s="3">
        <v>0</v>
      </c>
      <c r="H30" s="15">
        <f t="shared" si="0"/>
        <v>24</v>
      </c>
    </row>
    <row r="31" spans="1:8">
      <c r="A31" s="4" t="s">
        <v>34</v>
      </c>
      <c r="B31" s="5">
        <v>7</v>
      </c>
      <c r="C31" s="5">
        <v>0</v>
      </c>
      <c r="D31" s="5">
        <v>0</v>
      </c>
      <c r="E31" s="5">
        <v>0</v>
      </c>
      <c r="F31" s="5">
        <v>11</v>
      </c>
      <c r="G31" s="5">
        <v>2</v>
      </c>
      <c r="H31" s="16">
        <f t="shared" si="0"/>
        <v>20</v>
      </c>
    </row>
    <row r="33" spans="1:8">
      <c r="A33" s="8" t="s">
        <v>37</v>
      </c>
      <c r="B33" s="9">
        <f>SUM(B3:B31)</f>
        <v>544</v>
      </c>
      <c r="C33" s="9">
        <f t="shared" ref="C33:H33" si="1">SUM(C3:C31)</f>
        <v>3</v>
      </c>
      <c r="D33" s="9">
        <f t="shared" si="1"/>
        <v>81</v>
      </c>
      <c r="E33" s="9">
        <f t="shared" si="1"/>
        <v>11</v>
      </c>
      <c r="F33" s="9">
        <f t="shared" si="1"/>
        <v>824</v>
      </c>
      <c r="G33" s="9">
        <f t="shared" si="1"/>
        <v>5</v>
      </c>
      <c r="H33" s="8">
        <f t="shared" si="1"/>
        <v>1468</v>
      </c>
    </row>
    <row r="35" spans="1:8">
      <c r="A35" s="1" t="s">
        <v>39</v>
      </c>
      <c r="B35">
        <f>SUM(B33-'17 04 20'!B33)</f>
        <v>265</v>
      </c>
      <c r="C35">
        <f>SUM(C33-'17 04 20'!C33)</f>
        <v>1</v>
      </c>
      <c r="D35">
        <f>SUM(D33-'17 04 20'!D33)</f>
        <v>35</v>
      </c>
      <c r="E35">
        <f>SUM(E33-'17 04 20'!E33)</f>
        <v>3</v>
      </c>
      <c r="F35">
        <f>SUM(F33-'17 04 20'!F33)</f>
        <v>207</v>
      </c>
      <c r="G35">
        <f>SUM(G33-'17 04 20'!G33)</f>
        <v>2</v>
      </c>
      <c r="H35">
        <f>SUM(H33-'17 04 20'!H33)</f>
        <v>513</v>
      </c>
    </row>
  </sheetData>
  <mergeCells count="1">
    <mergeCell ref="B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81BC-3A22-D54F-89CD-2FC75D6359EA}">
  <dimension ref="A1:H35"/>
  <sheetViews>
    <sheetView topLeftCell="D6" workbookViewId="0">
      <selection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</cols>
  <sheetData>
    <row r="1" spans="1:8" ht="19">
      <c r="B1" s="18" t="s">
        <v>38</v>
      </c>
      <c r="C1" s="19"/>
      <c r="D1" s="19"/>
      <c r="E1" s="19"/>
      <c r="F1" s="19"/>
      <c r="G1" s="19"/>
    </row>
    <row r="2" spans="1:8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0" t="s">
        <v>36</v>
      </c>
    </row>
    <row r="3" spans="1:8">
      <c r="A3" s="2" t="s">
        <v>6</v>
      </c>
      <c r="B3" s="3">
        <v>18</v>
      </c>
      <c r="C3" s="3">
        <v>0</v>
      </c>
      <c r="D3" s="3">
        <v>0</v>
      </c>
      <c r="E3" s="3">
        <v>0</v>
      </c>
      <c r="F3" s="3">
        <v>24</v>
      </c>
      <c r="G3" s="3">
        <v>0</v>
      </c>
      <c r="H3">
        <f t="shared" ref="H3:H31" si="0">SUM(B3:G3)</f>
        <v>42</v>
      </c>
    </row>
    <row r="4" spans="1:8">
      <c r="A4" s="2" t="s">
        <v>7</v>
      </c>
      <c r="B4" s="3">
        <v>33</v>
      </c>
      <c r="C4" s="3">
        <v>0</v>
      </c>
      <c r="D4" s="3">
        <v>4</v>
      </c>
      <c r="E4" s="3">
        <v>3</v>
      </c>
      <c r="F4" s="3">
        <v>50</v>
      </c>
      <c r="G4" s="3">
        <v>0</v>
      </c>
      <c r="H4">
        <f t="shared" si="0"/>
        <v>90</v>
      </c>
    </row>
    <row r="5" spans="1:8">
      <c r="A5" s="2" t="s">
        <v>8</v>
      </c>
      <c r="B5" s="3">
        <v>4</v>
      </c>
      <c r="C5" s="3">
        <v>0</v>
      </c>
      <c r="D5" s="3">
        <v>3</v>
      </c>
      <c r="E5" s="3">
        <v>0</v>
      </c>
      <c r="F5" s="3">
        <v>18</v>
      </c>
      <c r="G5" s="3">
        <v>0</v>
      </c>
      <c r="H5">
        <f t="shared" si="0"/>
        <v>25</v>
      </c>
    </row>
    <row r="6" spans="1:8">
      <c r="A6" s="2" t="s">
        <v>9</v>
      </c>
      <c r="B6" s="3">
        <v>19</v>
      </c>
      <c r="C6" s="3">
        <v>0</v>
      </c>
      <c r="D6" s="3">
        <v>2</v>
      </c>
      <c r="E6" s="3">
        <v>0</v>
      </c>
      <c r="F6" s="3">
        <v>43</v>
      </c>
      <c r="G6" s="3">
        <v>0</v>
      </c>
      <c r="H6">
        <f t="shared" si="0"/>
        <v>64</v>
      </c>
    </row>
    <row r="7" spans="1:8">
      <c r="A7" s="2" t="s">
        <v>10</v>
      </c>
      <c r="B7" s="3">
        <v>4</v>
      </c>
      <c r="C7" s="3">
        <v>0</v>
      </c>
      <c r="D7" s="3">
        <v>0</v>
      </c>
      <c r="E7" s="3">
        <v>0</v>
      </c>
      <c r="F7" s="3">
        <v>20</v>
      </c>
      <c r="G7" s="3">
        <v>0</v>
      </c>
      <c r="H7">
        <f t="shared" si="0"/>
        <v>24</v>
      </c>
    </row>
    <row r="8" spans="1:8">
      <c r="A8" s="2" t="s">
        <v>11</v>
      </c>
      <c r="B8" s="3">
        <v>5</v>
      </c>
      <c r="C8" s="3">
        <v>0</v>
      </c>
      <c r="D8" s="3">
        <v>2</v>
      </c>
      <c r="E8" s="3">
        <v>0</v>
      </c>
      <c r="F8" s="3">
        <v>13</v>
      </c>
      <c r="G8" s="3">
        <v>0</v>
      </c>
      <c r="H8">
        <f t="shared" si="0"/>
        <v>20</v>
      </c>
    </row>
    <row r="9" spans="1:8">
      <c r="A9" s="2" t="s">
        <v>12</v>
      </c>
      <c r="B9" s="3">
        <v>23</v>
      </c>
      <c r="C9" s="3">
        <v>0</v>
      </c>
      <c r="D9" s="3">
        <v>2</v>
      </c>
      <c r="E9" s="3">
        <v>0</v>
      </c>
      <c r="F9" s="3">
        <v>35</v>
      </c>
      <c r="G9" s="3">
        <v>0</v>
      </c>
      <c r="H9">
        <f t="shared" si="0"/>
        <v>60</v>
      </c>
    </row>
    <row r="10" spans="1:8">
      <c r="A10" s="2" t="s">
        <v>13</v>
      </c>
      <c r="B10" s="3">
        <v>20</v>
      </c>
      <c r="C10" s="3">
        <v>0</v>
      </c>
      <c r="D10" s="3">
        <v>6</v>
      </c>
      <c r="E10" s="3">
        <v>0</v>
      </c>
      <c r="F10" s="3">
        <v>64</v>
      </c>
      <c r="G10" s="3">
        <v>0</v>
      </c>
      <c r="H10">
        <f t="shared" si="0"/>
        <v>90</v>
      </c>
    </row>
    <row r="11" spans="1:8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>
        <f t="shared" si="0"/>
        <v>0</v>
      </c>
    </row>
    <row r="12" spans="1:8">
      <c r="A12" s="2" t="s">
        <v>15</v>
      </c>
      <c r="B12" s="3">
        <v>39</v>
      </c>
      <c r="C12" s="3">
        <v>0</v>
      </c>
      <c r="D12" s="3">
        <v>6</v>
      </c>
      <c r="E12" s="3">
        <v>0</v>
      </c>
      <c r="F12" s="3">
        <v>69</v>
      </c>
      <c r="G12" s="3">
        <v>0</v>
      </c>
      <c r="H12">
        <f t="shared" si="0"/>
        <v>114</v>
      </c>
    </row>
    <row r="13" spans="1:8">
      <c r="A13" s="2" t="s">
        <v>16</v>
      </c>
      <c r="B13" s="3">
        <v>8</v>
      </c>
      <c r="C13" s="3">
        <v>0</v>
      </c>
      <c r="D13" s="3">
        <v>2</v>
      </c>
      <c r="E13" s="3">
        <v>1</v>
      </c>
      <c r="F13" s="3">
        <v>40</v>
      </c>
      <c r="G13" s="3">
        <v>0</v>
      </c>
      <c r="H13">
        <f t="shared" si="0"/>
        <v>51</v>
      </c>
    </row>
    <row r="14" spans="1:8">
      <c r="A14" s="2" t="s">
        <v>17</v>
      </c>
      <c r="B14" s="3">
        <v>14</v>
      </c>
      <c r="C14" s="3">
        <v>0</v>
      </c>
      <c r="D14" s="3">
        <v>2</v>
      </c>
      <c r="E14" s="3">
        <v>1</v>
      </c>
      <c r="F14" s="3">
        <v>41</v>
      </c>
      <c r="G14" s="3">
        <v>1</v>
      </c>
      <c r="H14">
        <f t="shared" si="0"/>
        <v>59</v>
      </c>
    </row>
    <row r="15" spans="1:8">
      <c r="A15" s="2" t="s">
        <v>18</v>
      </c>
      <c r="B15" s="3">
        <v>5</v>
      </c>
      <c r="C15" s="3">
        <v>0</v>
      </c>
      <c r="D15" s="3">
        <v>0</v>
      </c>
      <c r="E15" s="3">
        <v>0</v>
      </c>
      <c r="F15" s="3">
        <v>6</v>
      </c>
      <c r="G15" s="3">
        <v>0</v>
      </c>
      <c r="H15">
        <f t="shared" si="0"/>
        <v>11</v>
      </c>
    </row>
    <row r="16" spans="1:8">
      <c r="A16" s="2" t="s">
        <v>19</v>
      </c>
      <c r="B16" s="3">
        <v>9</v>
      </c>
      <c r="C16" s="3">
        <v>0</v>
      </c>
      <c r="D16" s="3">
        <v>1</v>
      </c>
      <c r="E16" s="3">
        <v>0</v>
      </c>
      <c r="F16" s="3">
        <v>14</v>
      </c>
      <c r="G16" s="3">
        <v>0</v>
      </c>
      <c r="H16">
        <f t="shared" si="0"/>
        <v>24</v>
      </c>
    </row>
    <row r="17" spans="1:8">
      <c r="A17" s="2" t="s">
        <v>20</v>
      </c>
      <c r="B17" s="3">
        <v>0</v>
      </c>
      <c r="C17" s="3">
        <v>0</v>
      </c>
      <c r="D17" s="3">
        <v>1</v>
      </c>
      <c r="E17" s="3">
        <v>0</v>
      </c>
      <c r="F17" s="3">
        <v>3</v>
      </c>
      <c r="G17" s="3">
        <v>0</v>
      </c>
      <c r="H17">
        <f t="shared" si="0"/>
        <v>4</v>
      </c>
    </row>
    <row r="18" spans="1:8">
      <c r="A18" s="2" t="s">
        <v>21</v>
      </c>
      <c r="B18" s="3">
        <v>3</v>
      </c>
      <c r="C18" s="3">
        <v>0</v>
      </c>
      <c r="D18" s="3">
        <v>0</v>
      </c>
      <c r="E18" s="3">
        <v>0</v>
      </c>
      <c r="F18" s="3">
        <v>6</v>
      </c>
      <c r="G18" s="3">
        <v>0</v>
      </c>
      <c r="H18">
        <f t="shared" si="0"/>
        <v>9</v>
      </c>
    </row>
    <row r="19" spans="1:8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5</v>
      </c>
      <c r="G19" s="3">
        <v>0</v>
      </c>
      <c r="H19">
        <f t="shared" si="0"/>
        <v>5</v>
      </c>
    </row>
    <row r="20" spans="1:8">
      <c r="A20" s="2" t="s">
        <v>23</v>
      </c>
      <c r="B20" s="3">
        <v>2</v>
      </c>
      <c r="C20" s="3">
        <v>0</v>
      </c>
      <c r="D20" s="3">
        <v>0</v>
      </c>
      <c r="E20" s="3">
        <v>0</v>
      </c>
      <c r="F20" s="3">
        <v>11</v>
      </c>
      <c r="G20" s="3">
        <v>0</v>
      </c>
      <c r="H20">
        <f t="shared" si="0"/>
        <v>13</v>
      </c>
    </row>
    <row r="21" spans="1:8">
      <c r="A21" s="2" t="s">
        <v>24</v>
      </c>
      <c r="B21" s="3">
        <v>2</v>
      </c>
      <c r="C21" s="3">
        <v>0</v>
      </c>
      <c r="D21" s="3">
        <v>1</v>
      </c>
      <c r="E21" s="3">
        <v>0</v>
      </c>
      <c r="F21" s="3">
        <v>4</v>
      </c>
      <c r="G21" s="3">
        <v>0</v>
      </c>
      <c r="H21">
        <f t="shared" si="0"/>
        <v>7</v>
      </c>
    </row>
    <row r="22" spans="1:8">
      <c r="A22" s="2" t="s">
        <v>25</v>
      </c>
      <c r="B22" s="3">
        <v>2</v>
      </c>
      <c r="C22" s="3">
        <v>0</v>
      </c>
      <c r="D22" s="3">
        <v>1</v>
      </c>
      <c r="E22" s="3">
        <v>0</v>
      </c>
      <c r="F22" s="3">
        <v>3</v>
      </c>
      <c r="G22" s="3">
        <v>0</v>
      </c>
      <c r="H22">
        <f t="shared" si="0"/>
        <v>6</v>
      </c>
    </row>
    <row r="23" spans="1:8">
      <c r="A23" s="2" t="s">
        <v>26</v>
      </c>
      <c r="B23" s="3">
        <v>29</v>
      </c>
      <c r="C23" s="3">
        <v>1</v>
      </c>
      <c r="D23" s="3">
        <v>1</v>
      </c>
      <c r="E23" s="3">
        <v>2</v>
      </c>
      <c r="F23" s="3">
        <v>25</v>
      </c>
      <c r="G23" s="3">
        <v>0</v>
      </c>
      <c r="H23">
        <f t="shared" si="0"/>
        <v>58</v>
      </c>
    </row>
    <row r="24" spans="1:8">
      <c r="A24" s="2" t="s">
        <v>27</v>
      </c>
      <c r="B24" s="3">
        <v>0</v>
      </c>
      <c r="C24" s="3">
        <v>0</v>
      </c>
      <c r="D24" s="3">
        <v>1</v>
      </c>
      <c r="E24" s="3">
        <v>0</v>
      </c>
      <c r="F24" s="3">
        <v>19</v>
      </c>
      <c r="G24" s="3">
        <v>0</v>
      </c>
      <c r="H24">
        <f t="shared" si="0"/>
        <v>20</v>
      </c>
    </row>
    <row r="25" spans="1:8">
      <c r="A25" s="2" t="s">
        <v>28</v>
      </c>
      <c r="B25" s="3">
        <v>14</v>
      </c>
      <c r="C25" s="3">
        <v>0</v>
      </c>
      <c r="D25" s="3">
        <v>7</v>
      </c>
      <c r="E25" s="3">
        <v>0</v>
      </c>
      <c r="F25" s="3">
        <v>25</v>
      </c>
      <c r="G25" s="3">
        <v>0</v>
      </c>
      <c r="H25">
        <f t="shared" si="0"/>
        <v>46</v>
      </c>
    </row>
    <row r="26" spans="1:8">
      <c r="A26" s="2" t="s">
        <v>29</v>
      </c>
      <c r="B26" s="3">
        <v>7</v>
      </c>
      <c r="C26" s="3">
        <v>0</v>
      </c>
      <c r="D26" s="3">
        <v>1</v>
      </c>
      <c r="E26" s="3">
        <v>1</v>
      </c>
      <c r="F26" s="3">
        <v>25</v>
      </c>
      <c r="G26" s="3">
        <v>0</v>
      </c>
      <c r="H26">
        <f t="shared" si="0"/>
        <v>34</v>
      </c>
    </row>
    <row r="27" spans="1:8">
      <c r="A27" s="2" t="s">
        <v>30</v>
      </c>
      <c r="B27" s="3">
        <v>9</v>
      </c>
      <c r="C27" s="3">
        <v>0</v>
      </c>
      <c r="D27" s="3">
        <v>2</v>
      </c>
      <c r="E27" s="3">
        <v>0</v>
      </c>
      <c r="F27" s="3">
        <v>21</v>
      </c>
      <c r="G27" s="3">
        <v>0</v>
      </c>
      <c r="H27">
        <f t="shared" si="0"/>
        <v>32</v>
      </c>
    </row>
    <row r="28" spans="1:8">
      <c r="A28" s="2" t="s">
        <v>31</v>
      </c>
      <c r="B28" s="3">
        <v>1</v>
      </c>
      <c r="C28" s="3">
        <v>1</v>
      </c>
      <c r="D28" s="3">
        <v>0</v>
      </c>
      <c r="E28" s="3">
        <v>0</v>
      </c>
      <c r="F28" s="3">
        <v>6</v>
      </c>
      <c r="G28" s="3">
        <v>0</v>
      </c>
      <c r="H28">
        <f t="shared" si="0"/>
        <v>8</v>
      </c>
    </row>
    <row r="29" spans="1:8">
      <c r="A29" s="2" t="s">
        <v>32</v>
      </c>
      <c r="B29" s="3">
        <v>2</v>
      </c>
      <c r="C29" s="3">
        <v>0</v>
      </c>
      <c r="D29" s="3">
        <v>1</v>
      </c>
      <c r="E29" s="3">
        <v>0</v>
      </c>
      <c r="F29" s="3">
        <v>12</v>
      </c>
      <c r="G29" s="3">
        <v>0</v>
      </c>
      <c r="H29">
        <f t="shared" si="0"/>
        <v>15</v>
      </c>
    </row>
    <row r="30" spans="1:8">
      <c r="A30" s="2" t="s">
        <v>33</v>
      </c>
      <c r="B30" s="3">
        <v>6</v>
      </c>
      <c r="C30" s="3">
        <v>0</v>
      </c>
      <c r="D30" s="3">
        <v>0</v>
      </c>
      <c r="E30" s="3">
        <v>0</v>
      </c>
      <c r="F30" s="3">
        <v>8</v>
      </c>
      <c r="G30" s="3">
        <v>0</v>
      </c>
      <c r="H30">
        <f t="shared" si="0"/>
        <v>14</v>
      </c>
    </row>
    <row r="31" spans="1:8">
      <c r="A31" s="4" t="s">
        <v>34</v>
      </c>
      <c r="B31" s="5">
        <v>1</v>
      </c>
      <c r="C31" s="5">
        <v>0</v>
      </c>
      <c r="D31" s="5">
        <v>0</v>
      </c>
      <c r="E31" s="5">
        <v>0</v>
      </c>
      <c r="F31" s="5">
        <v>7</v>
      </c>
      <c r="G31" s="5">
        <v>2</v>
      </c>
      <c r="H31">
        <f t="shared" si="0"/>
        <v>10</v>
      </c>
    </row>
    <row r="33" spans="1:8">
      <c r="A33" s="8" t="s">
        <v>37</v>
      </c>
      <c r="B33" s="9">
        <f>SUM(B3:B31)</f>
        <v>279</v>
      </c>
      <c r="C33" s="9">
        <f t="shared" ref="C33:H33" si="1">SUM(C3:C31)</f>
        <v>2</v>
      </c>
      <c r="D33" s="9">
        <f t="shared" si="1"/>
        <v>46</v>
      </c>
      <c r="E33" s="9">
        <f t="shared" si="1"/>
        <v>8</v>
      </c>
      <c r="F33" s="9">
        <f t="shared" si="1"/>
        <v>617</v>
      </c>
      <c r="G33" s="9">
        <f t="shared" si="1"/>
        <v>3</v>
      </c>
      <c r="H33" s="8">
        <f t="shared" si="1"/>
        <v>955</v>
      </c>
    </row>
    <row r="35" spans="1:8">
      <c r="A35" s="1" t="s">
        <v>39</v>
      </c>
      <c r="B35">
        <f>SUM(B33-'10 04 20'!B33)</f>
        <v>206</v>
      </c>
      <c r="C35">
        <f>SUM(C33-'10 04 20'!C33)</f>
        <v>2</v>
      </c>
      <c r="D35">
        <f>SUM(D33-'10 04 20'!D33)</f>
        <v>16</v>
      </c>
      <c r="E35">
        <f>SUM(E33-'10 04 20'!E33)</f>
        <v>2</v>
      </c>
      <c r="F35">
        <f>SUM(F33-'10 04 20'!F33)</f>
        <v>262</v>
      </c>
      <c r="G35">
        <f>SUM(G33-'10 04 20'!G33)</f>
        <v>2</v>
      </c>
      <c r="H35">
        <f>SUM(H33-'10 04 20'!H33)</f>
        <v>490</v>
      </c>
    </row>
  </sheetData>
  <mergeCells count="1"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0589-DE31-E74E-9AE1-61B8F56D99FC}">
  <dimension ref="A1:H33"/>
  <sheetViews>
    <sheetView workbookViewId="0">
      <pane xSplit="1" topLeftCell="B1" activePane="topRight" state="frozen"/>
      <selection pane="topRight" activeCell="B33" sqref="B33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</cols>
  <sheetData>
    <row r="1" spans="1:8" ht="19">
      <c r="B1" s="18" t="s">
        <v>35</v>
      </c>
      <c r="C1" s="19"/>
      <c r="D1" s="19"/>
      <c r="E1" s="19"/>
      <c r="F1" s="19"/>
      <c r="G1" s="19"/>
    </row>
    <row r="2" spans="1:8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0" t="s">
        <v>36</v>
      </c>
    </row>
    <row r="3" spans="1:8">
      <c r="A3" s="2" t="s">
        <v>6</v>
      </c>
      <c r="B3" s="3">
        <v>5</v>
      </c>
      <c r="C3" s="3">
        <v>0</v>
      </c>
      <c r="D3" s="3">
        <v>0</v>
      </c>
      <c r="E3" s="3">
        <v>0</v>
      </c>
      <c r="F3" s="3">
        <v>19</v>
      </c>
      <c r="G3" s="3">
        <v>0</v>
      </c>
      <c r="H3">
        <f t="shared" ref="H3:H31" si="0">SUM(B3:G3)</f>
        <v>24</v>
      </c>
    </row>
    <row r="4" spans="1:8">
      <c r="A4" s="2" t="s">
        <v>7</v>
      </c>
      <c r="B4" s="3">
        <v>9</v>
      </c>
      <c r="C4" s="3">
        <v>0</v>
      </c>
      <c r="D4" s="3">
        <v>2</v>
      </c>
      <c r="E4" s="3">
        <v>2</v>
      </c>
      <c r="F4" s="3">
        <v>24</v>
      </c>
      <c r="G4" s="3">
        <v>0</v>
      </c>
      <c r="H4">
        <f t="shared" si="0"/>
        <v>37</v>
      </c>
    </row>
    <row r="5" spans="1:8">
      <c r="A5" s="2" t="s">
        <v>8</v>
      </c>
      <c r="B5" s="3">
        <v>2</v>
      </c>
      <c r="C5" s="3">
        <v>0</v>
      </c>
      <c r="D5" s="3">
        <v>2</v>
      </c>
      <c r="E5" s="3">
        <v>0</v>
      </c>
      <c r="F5" s="3">
        <v>11</v>
      </c>
      <c r="G5" s="3">
        <v>0</v>
      </c>
      <c r="H5">
        <f t="shared" si="0"/>
        <v>15</v>
      </c>
    </row>
    <row r="6" spans="1:8">
      <c r="A6" s="2" t="s">
        <v>9</v>
      </c>
      <c r="B6" s="3">
        <v>11</v>
      </c>
      <c r="C6" s="3">
        <v>0</v>
      </c>
      <c r="D6" s="3">
        <v>1</v>
      </c>
      <c r="E6" s="3">
        <v>0</v>
      </c>
      <c r="F6" s="3">
        <v>26</v>
      </c>
      <c r="G6" s="3">
        <v>0</v>
      </c>
      <c r="H6">
        <f t="shared" si="0"/>
        <v>38</v>
      </c>
    </row>
    <row r="7" spans="1:8">
      <c r="A7" s="2" t="s">
        <v>10</v>
      </c>
      <c r="B7" s="3">
        <v>0</v>
      </c>
      <c r="C7" s="3">
        <v>0</v>
      </c>
      <c r="D7" s="3">
        <v>0</v>
      </c>
      <c r="E7" s="3">
        <v>0</v>
      </c>
      <c r="F7" s="3">
        <v>11</v>
      </c>
      <c r="G7" s="3">
        <v>0</v>
      </c>
      <c r="H7">
        <f t="shared" si="0"/>
        <v>11</v>
      </c>
    </row>
    <row r="8" spans="1:8">
      <c r="A8" s="2" t="s">
        <v>11</v>
      </c>
      <c r="B8" s="3">
        <v>1</v>
      </c>
      <c r="C8" s="3">
        <v>0</v>
      </c>
      <c r="D8" s="3">
        <v>2</v>
      </c>
      <c r="E8" s="3">
        <v>0</v>
      </c>
      <c r="F8" s="3">
        <v>11</v>
      </c>
      <c r="G8" s="3">
        <v>0</v>
      </c>
      <c r="H8">
        <f t="shared" si="0"/>
        <v>14</v>
      </c>
    </row>
    <row r="9" spans="1:8">
      <c r="A9" s="2" t="s">
        <v>12</v>
      </c>
      <c r="B9" s="3">
        <v>8</v>
      </c>
      <c r="C9" s="3">
        <v>0</v>
      </c>
      <c r="D9" s="3">
        <v>0</v>
      </c>
      <c r="E9" s="3">
        <v>0</v>
      </c>
      <c r="F9" s="3">
        <v>14</v>
      </c>
      <c r="G9" s="3">
        <v>0</v>
      </c>
      <c r="H9">
        <f t="shared" si="0"/>
        <v>22</v>
      </c>
    </row>
    <row r="10" spans="1:8">
      <c r="A10" s="2" t="s">
        <v>13</v>
      </c>
      <c r="B10" s="3">
        <v>6</v>
      </c>
      <c r="C10" s="3">
        <v>0</v>
      </c>
      <c r="D10" s="3">
        <v>5</v>
      </c>
      <c r="E10" s="3">
        <v>0</v>
      </c>
      <c r="F10" s="3">
        <v>39</v>
      </c>
      <c r="G10" s="3">
        <v>0</v>
      </c>
      <c r="H10">
        <f t="shared" si="0"/>
        <v>50</v>
      </c>
    </row>
    <row r="11" spans="1:8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>
        <f t="shared" si="0"/>
        <v>0</v>
      </c>
    </row>
    <row r="12" spans="1:8">
      <c r="A12" s="2" t="s">
        <v>15</v>
      </c>
      <c r="B12" s="3">
        <v>12</v>
      </c>
      <c r="C12" s="3">
        <v>0</v>
      </c>
      <c r="D12" s="3">
        <v>4</v>
      </c>
      <c r="E12" s="3">
        <v>0</v>
      </c>
      <c r="F12" s="3">
        <v>42</v>
      </c>
      <c r="G12" s="3">
        <v>0</v>
      </c>
      <c r="H12">
        <f t="shared" si="0"/>
        <v>58</v>
      </c>
    </row>
    <row r="13" spans="1:8">
      <c r="A13" s="2" t="s">
        <v>16</v>
      </c>
      <c r="B13" s="3">
        <v>0</v>
      </c>
      <c r="C13" s="3">
        <v>0</v>
      </c>
      <c r="D13" s="3">
        <v>1</v>
      </c>
      <c r="E13" s="3">
        <v>1</v>
      </c>
      <c r="F13" s="3">
        <v>23</v>
      </c>
      <c r="G13" s="3">
        <v>0</v>
      </c>
      <c r="H13">
        <f t="shared" si="0"/>
        <v>25</v>
      </c>
    </row>
    <row r="14" spans="1:8">
      <c r="A14" s="2" t="s">
        <v>17</v>
      </c>
      <c r="B14" s="3">
        <v>3</v>
      </c>
      <c r="C14" s="3">
        <v>0</v>
      </c>
      <c r="D14" s="3">
        <v>1</v>
      </c>
      <c r="E14" s="3">
        <v>1</v>
      </c>
      <c r="F14" s="3">
        <v>28</v>
      </c>
      <c r="G14" s="3">
        <v>0</v>
      </c>
      <c r="H14">
        <f t="shared" si="0"/>
        <v>33</v>
      </c>
    </row>
    <row r="15" spans="1:8">
      <c r="A15" s="2" t="s">
        <v>18</v>
      </c>
      <c r="B15" s="3">
        <v>1</v>
      </c>
      <c r="C15" s="3">
        <v>0</v>
      </c>
      <c r="D15" s="3">
        <v>0</v>
      </c>
      <c r="E15" s="3">
        <v>0</v>
      </c>
      <c r="F15" s="3">
        <v>5</v>
      </c>
      <c r="G15" s="3">
        <v>0</v>
      </c>
      <c r="H15">
        <f t="shared" si="0"/>
        <v>6</v>
      </c>
    </row>
    <row r="16" spans="1:8">
      <c r="A16" s="2" t="s">
        <v>19</v>
      </c>
      <c r="B16" s="3">
        <v>3</v>
      </c>
      <c r="C16" s="3">
        <v>0</v>
      </c>
      <c r="D16" s="3">
        <v>1</v>
      </c>
      <c r="E16" s="3">
        <v>0</v>
      </c>
      <c r="F16" s="3">
        <v>9</v>
      </c>
      <c r="G16" s="3">
        <v>0</v>
      </c>
      <c r="H16">
        <f t="shared" si="0"/>
        <v>13</v>
      </c>
    </row>
    <row r="17" spans="1:8">
      <c r="A17" s="2" t="s">
        <v>20</v>
      </c>
      <c r="B17" s="3">
        <v>0</v>
      </c>
      <c r="C17" s="3">
        <v>0</v>
      </c>
      <c r="D17" s="3">
        <v>1</v>
      </c>
      <c r="E17" s="3">
        <v>0</v>
      </c>
      <c r="F17" s="3">
        <v>3</v>
      </c>
      <c r="G17" s="3">
        <v>0</v>
      </c>
      <c r="H17">
        <f t="shared" si="0"/>
        <v>4</v>
      </c>
    </row>
    <row r="18" spans="1:8">
      <c r="A18" s="2" t="s">
        <v>21</v>
      </c>
      <c r="B18" s="3">
        <v>0</v>
      </c>
      <c r="C18" s="3">
        <v>0</v>
      </c>
      <c r="D18" s="3">
        <v>0</v>
      </c>
      <c r="E18" s="3">
        <v>0</v>
      </c>
      <c r="F18" s="3">
        <v>2</v>
      </c>
      <c r="G18" s="3">
        <v>0</v>
      </c>
      <c r="H18">
        <f t="shared" si="0"/>
        <v>2</v>
      </c>
    </row>
    <row r="19" spans="1:8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>
        <f t="shared" si="0"/>
        <v>4</v>
      </c>
    </row>
    <row r="20" spans="1:8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10</v>
      </c>
      <c r="G20" s="3">
        <v>0</v>
      </c>
      <c r="H20">
        <f t="shared" si="0"/>
        <v>10</v>
      </c>
    </row>
    <row r="21" spans="1:8">
      <c r="A21" s="2" t="s">
        <v>24</v>
      </c>
      <c r="B21" s="3">
        <v>1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>
        <f t="shared" si="0"/>
        <v>2</v>
      </c>
    </row>
    <row r="22" spans="1:8">
      <c r="A22" s="2" t="s">
        <v>25</v>
      </c>
      <c r="B22" s="3">
        <v>1</v>
      </c>
      <c r="C22" s="3">
        <v>0</v>
      </c>
      <c r="D22" s="3">
        <v>1</v>
      </c>
      <c r="E22" s="3">
        <v>0</v>
      </c>
      <c r="F22" s="3">
        <v>2</v>
      </c>
      <c r="G22" s="3">
        <v>0</v>
      </c>
      <c r="H22">
        <f t="shared" si="0"/>
        <v>4</v>
      </c>
    </row>
    <row r="23" spans="1:8">
      <c r="A23" s="2" t="s">
        <v>26</v>
      </c>
      <c r="B23" s="3">
        <v>3</v>
      </c>
      <c r="C23" s="3">
        <v>0</v>
      </c>
      <c r="D23" s="3">
        <v>1</v>
      </c>
      <c r="E23" s="3">
        <v>2</v>
      </c>
      <c r="F23" s="3">
        <v>10</v>
      </c>
      <c r="G23" s="3">
        <v>0</v>
      </c>
      <c r="H23">
        <f t="shared" si="0"/>
        <v>16</v>
      </c>
    </row>
    <row r="24" spans="1:8">
      <c r="A24" s="2" t="s">
        <v>27</v>
      </c>
      <c r="B24" s="3">
        <v>0</v>
      </c>
      <c r="C24" s="3">
        <v>0</v>
      </c>
      <c r="D24" s="3">
        <v>1</v>
      </c>
      <c r="E24" s="3">
        <v>0</v>
      </c>
      <c r="F24" s="3">
        <v>8</v>
      </c>
      <c r="G24" s="3">
        <v>0</v>
      </c>
      <c r="H24">
        <f t="shared" si="0"/>
        <v>9</v>
      </c>
    </row>
    <row r="25" spans="1:8">
      <c r="A25" s="2" t="s">
        <v>28</v>
      </c>
      <c r="B25" s="3">
        <v>5</v>
      </c>
      <c r="C25" s="3">
        <v>0</v>
      </c>
      <c r="D25" s="3">
        <v>5</v>
      </c>
      <c r="E25" s="3">
        <v>0</v>
      </c>
      <c r="F25" s="3">
        <v>14</v>
      </c>
      <c r="G25" s="3">
        <v>0</v>
      </c>
      <c r="H25">
        <f t="shared" si="0"/>
        <v>24</v>
      </c>
    </row>
    <row r="26" spans="1:8">
      <c r="A26" s="2" t="s">
        <v>29</v>
      </c>
      <c r="B26" s="3">
        <v>0</v>
      </c>
      <c r="C26" s="3">
        <v>0</v>
      </c>
      <c r="D26" s="3">
        <v>1</v>
      </c>
      <c r="E26" s="3">
        <v>0</v>
      </c>
      <c r="F26" s="3">
        <v>13</v>
      </c>
      <c r="G26" s="3">
        <v>0</v>
      </c>
      <c r="H26">
        <f t="shared" si="0"/>
        <v>14</v>
      </c>
    </row>
    <row r="27" spans="1:8">
      <c r="A27" s="2" t="s">
        <v>30</v>
      </c>
      <c r="B27" s="3">
        <v>1</v>
      </c>
      <c r="C27" s="3">
        <v>0</v>
      </c>
      <c r="D27" s="3">
        <v>1</v>
      </c>
      <c r="E27" s="3">
        <v>0</v>
      </c>
      <c r="F27" s="3">
        <v>9</v>
      </c>
      <c r="G27" s="3">
        <v>0</v>
      </c>
      <c r="H27">
        <f t="shared" si="0"/>
        <v>11</v>
      </c>
    </row>
    <row r="28" spans="1:8">
      <c r="A28" s="2" t="s">
        <v>31</v>
      </c>
      <c r="B28" s="3">
        <v>0</v>
      </c>
      <c r="C28" s="3">
        <v>0</v>
      </c>
      <c r="D28" s="3">
        <v>0</v>
      </c>
      <c r="E28" s="3">
        <v>0</v>
      </c>
      <c r="F28" s="3">
        <v>3</v>
      </c>
      <c r="G28" s="3">
        <v>0</v>
      </c>
      <c r="H28">
        <f t="shared" si="0"/>
        <v>3</v>
      </c>
    </row>
    <row r="29" spans="1:8">
      <c r="A29" s="2" t="s">
        <v>32</v>
      </c>
      <c r="B29" s="3">
        <v>0</v>
      </c>
      <c r="C29" s="3">
        <v>0</v>
      </c>
      <c r="D29" s="3">
        <v>0</v>
      </c>
      <c r="E29" s="3">
        <v>0</v>
      </c>
      <c r="F29" s="3">
        <v>7</v>
      </c>
      <c r="G29" s="3">
        <v>0</v>
      </c>
      <c r="H29">
        <f t="shared" si="0"/>
        <v>7</v>
      </c>
    </row>
    <row r="30" spans="1:8">
      <c r="A30" s="2" t="s">
        <v>33</v>
      </c>
      <c r="B30" s="3">
        <v>1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>
        <f t="shared" si="0"/>
        <v>2</v>
      </c>
    </row>
    <row r="31" spans="1:8">
      <c r="A31" s="4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6</v>
      </c>
      <c r="G31" s="5">
        <v>1</v>
      </c>
      <c r="H31">
        <f t="shared" si="0"/>
        <v>7</v>
      </c>
    </row>
    <row r="33" spans="1:8">
      <c r="A33" s="8" t="s">
        <v>37</v>
      </c>
      <c r="B33" s="9">
        <f>SUM(B3:B31)</f>
        <v>73</v>
      </c>
      <c r="C33" s="9">
        <f t="shared" ref="C33:H33" si="1">SUM(C3:C31)</f>
        <v>0</v>
      </c>
      <c r="D33" s="9">
        <f t="shared" si="1"/>
        <v>30</v>
      </c>
      <c r="E33" s="9">
        <f t="shared" si="1"/>
        <v>6</v>
      </c>
      <c r="F33" s="9">
        <f t="shared" si="1"/>
        <v>355</v>
      </c>
      <c r="G33" s="9">
        <f t="shared" si="1"/>
        <v>1</v>
      </c>
      <c r="H33" s="8">
        <f t="shared" si="1"/>
        <v>465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6C8D-0C80-674F-AD68-851786DA2BAB}">
  <dimension ref="A1:J35"/>
  <sheetViews>
    <sheetView topLeftCell="A2" workbookViewId="0">
      <selection activeCell="K31" sqref="K31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60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5</v>
      </c>
      <c r="E3" s="3">
        <v>0</v>
      </c>
      <c r="F3" s="3">
        <v>36</v>
      </c>
      <c r="G3" s="3">
        <v>0</v>
      </c>
      <c r="H3" s="14">
        <f t="shared" ref="H3:H31" si="0">SUM(B3:G3)</f>
        <v>92</v>
      </c>
      <c r="J3" s="17">
        <f>SUM(H3-'31 07 20'!H3)</f>
        <v>0</v>
      </c>
    </row>
    <row r="4" spans="1:10">
      <c r="A4" s="2" t="s">
        <v>7</v>
      </c>
      <c r="B4" s="3">
        <v>121</v>
      </c>
      <c r="C4" s="3">
        <v>2</v>
      </c>
      <c r="D4" s="3">
        <v>12</v>
      </c>
      <c r="E4" s="3">
        <v>3</v>
      </c>
      <c r="F4" s="3">
        <v>113</v>
      </c>
      <c r="G4" s="3">
        <v>1</v>
      </c>
      <c r="H4" s="15">
        <f t="shared" si="0"/>
        <v>252</v>
      </c>
      <c r="J4" s="17">
        <f>SUM(H4-'31 07 20'!H4)</f>
        <v>0</v>
      </c>
    </row>
    <row r="5" spans="1:10">
      <c r="A5" s="2" t="s">
        <v>8</v>
      </c>
      <c r="B5" s="3">
        <v>50</v>
      </c>
      <c r="C5" s="3">
        <v>0</v>
      </c>
      <c r="D5" s="3">
        <v>5</v>
      </c>
      <c r="E5" s="3">
        <v>0</v>
      </c>
      <c r="F5" s="3">
        <v>90</v>
      </c>
      <c r="G5" s="3">
        <v>1</v>
      </c>
      <c r="H5" s="15">
        <f t="shared" si="0"/>
        <v>146</v>
      </c>
      <c r="J5" s="17">
        <f>SUM(H5-'31 07 20'!H5)</f>
        <v>0</v>
      </c>
    </row>
    <row r="6" spans="1:10">
      <c r="A6" s="2" t="s">
        <v>9</v>
      </c>
      <c r="B6" s="3">
        <v>81</v>
      </c>
      <c r="C6" s="3">
        <v>0</v>
      </c>
      <c r="D6" s="3">
        <v>8</v>
      </c>
      <c r="E6" s="3">
        <v>0</v>
      </c>
      <c r="F6" s="3">
        <v>80</v>
      </c>
      <c r="G6" s="3">
        <v>0</v>
      </c>
      <c r="H6" s="15">
        <f t="shared" si="0"/>
        <v>169</v>
      </c>
      <c r="J6" s="17">
        <f>SUM(H6-'31 07 20'!H6)</f>
        <v>0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52</v>
      </c>
      <c r="G7" s="3">
        <v>0</v>
      </c>
      <c r="H7" s="15">
        <f t="shared" si="0"/>
        <v>88</v>
      </c>
      <c r="J7" s="17">
        <f>SUM(H7-'31 07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SUM(H8-'31 07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89</v>
      </c>
      <c r="G9" s="3">
        <v>0</v>
      </c>
      <c r="H9" s="15">
        <f t="shared" si="0"/>
        <v>167</v>
      </c>
      <c r="J9" s="17">
        <f>SUM(H9-'31 07 20'!H9)</f>
        <v>0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120</v>
      </c>
      <c r="G10" s="3">
        <v>0</v>
      </c>
      <c r="H10" s="15">
        <f t="shared" si="0"/>
        <v>206</v>
      </c>
      <c r="J10" s="17">
        <f>SUM(H10-'31 07 20'!H10)</f>
        <v>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SUM(H11-'31 07 20'!H11)</f>
        <v>0</v>
      </c>
    </row>
    <row r="12" spans="1:10">
      <c r="A12" s="2" t="s">
        <v>15</v>
      </c>
      <c r="B12" s="3">
        <v>206</v>
      </c>
      <c r="C12" s="3">
        <v>0</v>
      </c>
      <c r="D12" s="3">
        <v>20</v>
      </c>
      <c r="E12" s="3">
        <v>3</v>
      </c>
      <c r="F12" s="3">
        <v>135</v>
      </c>
      <c r="G12" s="3">
        <v>0</v>
      </c>
      <c r="H12" s="15">
        <f t="shared" si="0"/>
        <v>364</v>
      </c>
      <c r="J12" s="17">
        <f>SUM(H12-'31 07 20'!H12)</f>
        <v>0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90</v>
      </c>
      <c r="G13" s="3">
        <v>0</v>
      </c>
      <c r="H13" s="15">
        <f t="shared" si="0"/>
        <v>188</v>
      </c>
      <c r="J13" s="17">
        <f>SUM(H13-'31 07 20'!H13)</f>
        <v>1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3</v>
      </c>
      <c r="F14" s="3">
        <v>75</v>
      </c>
      <c r="G14" s="3">
        <v>5</v>
      </c>
      <c r="H14" s="15">
        <f t="shared" si="0"/>
        <v>162</v>
      </c>
      <c r="J14" s="17">
        <f>SUM(H14-'31 07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SUM(H15-'31 07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SUM(H16-'31 07 20'!H16)</f>
        <v>0</v>
      </c>
    </row>
    <row r="17" spans="1:10">
      <c r="A17" s="2" t="s">
        <v>20</v>
      </c>
      <c r="B17" s="3">
        <v>3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18</v>
      </c>
      <c r="J17" s="17">
        <f>SUM(H17-'31 07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SUM(H18-'31 07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SUM(H19-'31 07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SUM(H20-'31 07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SUM(H21-'31 07 20'!H21)</f>
        <v>0</v>
      </c>
    </row>
    <row r="22" spans="1:10">
      <c r="A22" s="2" t="s">
        <v>25</v>
      </c>
      <c r="B22" s="3">
        <v>6</v>
      </c>
      <c r="C22" s="3">
        <v>0</v>
      </c>
      <c r="D22" s="3">
        <v>5</v>
      </c>
      <c r="E22" s="3">
        <v>0</v>
      </c>
      <c r="F22" s="3">
        <v>6</v>
      </c>
      <c r="G22" s="3">
        <v>0</v>
      </c>
      <c r="H22" s="15">
        <f t="shared" si="0"/>
        <v>17</v>
      </c>
      <c r="J22" s="17">
        <f>SUM(H22-'31 07 20'!H22)</f>
        <v>0</v>
      </c>
    </row>
    <row r="23" spans="1:10">
      <c r="A23" s="2" t="s">
        <v>26</v>
      </c>
      <c r="B23" s="3">
        <v>82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134</v>
      </c>
      <c r="J23" s="17">
        <f>SUM(H23-'31 07 20'!H23)</f>
        <v>0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SUM(H24-'31 07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57</v>
      </c>
      <c r="G25" s="3">
        <v>2</v>
      </c>
      <c r="H25" s="15">
        <f t="shared" si="0"/>
        <v>145</v>
      </c>
      <c r="J25" s="17">
        <f>SUM(H25-'31 07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SUM(H26-'31 07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SUM(H27-'31 07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SUM(H28-'31 07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41</v>
      </c>
      <c r="G29" s="3">
        <v>0</v>
      </c>
      <c r="H29" s="15">
        <f t="shared" si="0"/>
        <v>68</v>
      </c>
      <c r="J29" s="17">
        <f>SUM(H29-'31 07 20'!H29)</f>
        <v>0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SUM(H30-'31 07 20'!H30)</f>
        <v>0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SUM(H31-'31 07 20'!H31)</f>
        <v>0</v>
      </c>
    </row>
    <row r="33" spans="1:8">
      <c r="A33" s="8" t="s">
        <v>37</v>
      </c>
      <c r="B33" s="9">
        <f>SUM(B3:B31)</f>
        <v>1300</v>
      </c>
      <c r="C33" s="9">
        <f t="shared" ref="C33:H33" si="1">SUM(C3:C31)</f>
        <v>7</v>
      </c>
      <c r="D33" s="9">
        <f t="shared" si="1"/>
        <v>146</v>
      </c>
      <c r="E33" s="9">
        <f t="shared" si="1"/>
        <v>16</v>
      </c>
      <c r="F33" s="9">
        <f t="shared" si="1"/>
        <v>1344</v>
      </c>
      <c r="G33" s="9">
        <f t="shared" si="1"/>
        <v>13</v>
      </c>
      <c r="H33" s="8">
        <f t="shared" si="1"/>
        <v>2826</v>
      </c>
    </row>
    <row r="35" spans="1:8">
      <c r="A35" s="1" t="s">
        <v>39</v>
      </c>
      <c r="B35">
        <f>SUM(B33-'31 07 20'!B33)</f>
        <v>0</v>
      </c>
      <c r="C35">
        <f>SUM(C33-'31 07 20'!C33)</f>
        <v>0</v>
      </c>
      <c r="D35">
        <f>SUM(D33-'31 07 20'!D33)</f>
        <v>0</v>
      </c>
      <c r="E35">
        <f>SUM(E33-'31 07 20'!E33)</f>
        <v>0</v>
      </c>
      <c r="F35">
        <f>SUM(F33-'31 07 20'!F33)</f>
        <v>1</v>
      </c>
      <c r="G35">
        <f>SUM(G33-'31 07 20'!G33)</f>
        <v>0</v>
      </c>
      <c r="H35">
        <f>SUM(H33-'31 07 20'!H33)</f>
        <v>1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679F-F09F-C64B-A37F-6E2A30F349C9}">
  <dimension ref="A1:J35"/>
  <sheetViews>
    <sheetView topLeftCell="A3" workbookViewId="0">
      <selection activeCell="I26" sqref="I2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59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5</v>
      </c>
      <c r="E3" s="3">
        <v>0</v>
      </c>
      <c r="F3" s="3">
        <v>36</v>
      </c>
      <c r="G3" s="3">
        <v>0</v>
      </c>
      <c r="H3" s="14">
        <f t="shared" ref="H3:H31" si="0">SUM(B3:G3)</f>
        <v>92</v>
      </c>
      <c r="J3" s="17">
        <f>SUM(H3-'24 07 20'!H3)</f>
        <v>0</v>
      </c>
    </row>
    <row r="4" spans="1:10">
      <c r="A4" s="2" t="s">
        <v>7</v>
      </c>
      <c r="B4" s="3">
        <v>121</v>
      </c>
      <c r="C4" s="3">
        <v>2</v>
      </c>
      <c r="D4" s="3">
        <v>12</v>
      </c>
      <c r="E4" s="3">
        <v>3</v>
      </c>
      <c r="F4" s="3">
        <v>113</v>
      </c>
      <c r="G4" s="3">
        <v>1</v>
      </c>
      <c r="H4" s="15">
        <f t="shared" si="0"/>
        <v>252</v>
      </c>
      <c r="J4" s="17">
        <f>SUM(H4-'24 07 20'!H4)</f>
        <v>0</v>
      </c>
    </row>
    <row r="5" spans="1:10">
      <c r="A5" s="2" t="s">
        <v>8</v>
      </c>
      <c r="B5" s="3">
        <v>50</v>
      </c>
      <c r="C5" s="3">
        <v>0</v>
      </c>
      <c r="D5" s="3">
        <v>5</v>
      </c>
      <c r="E5" s="3">
        <v>0</v>
      </c>
      <c r="F5" s="3">
        <v>90</v>
      </c>
      <c r="G5" s="3">
        <v>1</v>
      </c>
      <c r="H5" s="15">
        <f t="shared" si="0"/>
        <v>146</v>
      </c>
      <c r="J5" s="17">
        <f>SUM(H5-'24 07 20'!H5)</f>
        <v>0</v>
      </c>
    </row>
    <row r="6" spans="1:10">
      <c r="A6" s="2" t="s">
        <v>9</v>
      </c>
      <c r="B6" s="3">
        <v>81</v>
      </c>
      <c r="C6" s="3">
        <v>0</v>
      </c>
      <c r="D6" s="3">
        <v>8</v>
      </c>
      <c r="E6" s="3">
        <v>0</v>
      </c>
      <c r="F6" s="3">
        <v>80</v>
      </c>
      <c r="G6" s="3">
        <v>0</v>
      </c>
      <c r="H6" s="15">
        <f t="shared" si="0"/>
        <v>169</v>
      </c>
      <c r="J6" s="17">
        <f>SUM(H6-'24 07 20'!H6)</f>
        <v>0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52</v>
      </c>
      <c r="G7" s="3">
        <v>0</v>
      </c>
      <c r="H7" s="15">
        <f t="shared" si="0"/>
        <v>88</v>
      </c>
      <c r="J7" s="17">
        <f>SUM(H7-'24 07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SUM(H8-'24 07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89</v>
      </c>
      <c r="G9" s="3">
        <v>0</v>
      </c>
      <c r="H9" s="15">
        <f t="shared" si="0"/>
        <v>167</v>
      </c>
      <c r="J9" s="17">
        <f>SUM(H9-'24 07 20'!H9)</f>
        <v>0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120</v>
      </c>
      <c r="G10" s="3">
        <v>0</v>
      </c>
      <c r="H10" s="15">
        <f t="shared" si="0"/>
        <v>206</v>
      </c>
      <c r="J10" s="17">
        <f>SUM(H10-'24 07 20'!H10)</f>
        <v>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SUM(H11-'24 07 20'!H11)</f>
        <v>0</v>
      </c>
    </row>
    <row r="12" spans="1:10">
      <c r="A12" s="2" t="s">
        <v>15</v>
      </c>
      <c r="B12" s="3">
        <v>206</v>
      </c>
      <c r="C12" s="3">
        <v>0</v>
      </c>
      <c r="D12" s="3">
        <v>20</v>
      </c>
      <c r="E12" s="3">
        <v>3</v>
      </c>
      <c r="F12" s="3">
        <v>135</v>
      </c>
      <c r="G12" s="3">
        <v>0</v>
      </c>
      <c r="H12" s="15">
        <f t="shared" si="0"/>
        <v>364</v>
      </c>
      <c r="J12" s="17">
        <f>SUM(H12-'24 07 20'!H12)</f>
        <v>0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89</v>
      </c>
      <c r="G13" s="3">
        <v>0</v>
      </c>
      <c r="H13" s="15">
        <f t="shared" si="0"/>
        <v>187</v>
      </c>
      <c r="J13" s="17">
        <f>SUM(H13-'24 07 20'!H13)</f>
        <v>0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3</v>
      </c>
      <c r="F14" s="3">
        <v>75</v>
      </c>
      <c r="G14" s="3">
        <v>5</v>
      </c>
      <c r="H14" s="15">
        <f t="shared" si="0"/>
        <v>162</v>
      </c>
      <c r="J14" s="17">
        <f>SUM(H14-'24 07 20'!H14)</f>
        <v>1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SUM(H15-'24 07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SUM(H16-'24 07 20'!H16)</f>
        <v>0</v>
      </c>
    </row>
    <row r="17" spans="1:10">
      <c r="A17" s="2" t="s">
        <v>20</v>
      </c>
      <c r="B17" s="3">
        <v>3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18</v>
      </c>
      <c r="J17" s="17">
        <f>SUM(H17-'24 07 20'!H17)</f>
        <v>1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SUM(H18-'24 07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SUM(H19-'24 07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SUM(H20-'24 07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SUM(H21-'24 07 20'!H21)</f>
        <v>0</v>
      </c>
    </row>
    <row r="22" spans="1:10">
      <c r="A22" s="2" t="s">
        <v>25</v>
      </c>
      <c r="B22" s="3">
        <v>6</v>
      </c>
      <c r="C22" s="3">
        <v>0</v>
      </c>
      <c r="D22" s="3">
        <v>5</v>
      </c>
      <c r="E22" s="3">
        <v>0</v>
      </c>
      <c r="F22" s="3">
        <v>6</v>
      </c>
      <c r="G22" s="3">
        <v>0</v>
      </c>
      <c r="H22" s="15">
        <f t="shared" si="0"/>
        <v>17</v>
      </c>
      <c r="J22" s="17">
        <f>SUM(H22-'24 07 20'!H22)</f>
        <v>0</v>
      </c>
    </row>
    <row r="23" spans="1:10">
      <c r="A23" s="2" t="s">
        <v>26</v>
      </c>
      <c r="B23" s="3">
        <v>82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134</v>
      </c>
      <c r="J23" s="17">
        <f>SUM(H23-'24 07 20'!H23)</f>
        <v>0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SUM(H24-'24 07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57</v>
      </c>
      <c r="G25" s="3">
        <v>2</v>
      </c>
      <c r="H25" s="15">
        <f t="shared" si="0"/>
        <v>145</v>
      </c>
      <c r="J25" s="17">
        <f>SUM(H25-'24 07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SUM(H26-'24 07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SUM(H27-'24 07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SUM(H28-'24 07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41</v>
      </c>
      <c r="G29" s="3">
        <v>0</v>
      </c>
      <c r="H29" s="15">
        <f t="shared" si="0"/>
        <v>68</v>
      </c>
      <c r="J29" s="17">
        <f>SUM(H29-'24 07 20'!H29)</f>
        <v>0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SUM(H30-'24 07 20'!H30)</f>
        <v>0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SUM(H31-'24 07 20'!H31)</f>
        <v>0</v>
      </c>
    </row>
    <row r="33" spans="1:8">
      <c r="A33" s="8" t="s">
        <v>37</v>
      </c>
      <c r="B33" s="9">
        <f>SUM(B3:B31)</f>
        <v>1300</v>
      </c>
      <c r="C33" s="9">
        <f t="shared" ref="C33:H33" si="1">SUM(C3:C31)</f>
        <v>7</v>
      </c>
      <c r="D33" s="9">
        <f t="shared" si="1"/>
        <v>146</v>
      </c>
      <c r="E33" s="9">
        <f t="shared" si="1"/>
        <v>16</v>
      </c>
      <c r="F33" s="9">
        <f t="shared" si="1"/>
        <v>1343</v>
      </c>
      <c r="G33" s="9">
        <f t="shared" si="1"/>
        <v>13</v>
      </c>
      <c r="H33" s="8">
        <f t="shared" si="1"/>
        <v>2825</v>
      </c>
    </row>
    <row r="35" spans="1:8">
      <c r="A35" s="1" t="s">
        <v>39</v>
      </c>
      <c r="B35">
        <f>SUM(B33-'24 07 20'!B33)</f>
        <v>1</v>
      </c>
      <c r="C35">
        <f>SUM(C33-'24 07 20'!C33)</f>
        <v>0</v>
      </c>
      <c r="D35">
        <f>SUM(D33-'24 07 20'!D33)</f>
        <v>0</v>
      </c>
      <c r="E35">
        <f>SUM(E33-'24 07 20'!E33)</f>
        <v>1</v>
      </c>
      <c r="F35">
        <f>SUM(F33-'24 07 20'!F33)</f>
        <v>0</v>
      </c>
      <c r="G35">
        <f>SUM(G33-'24 07 20'!G33)</f>
        <v>0</v>
      </c>
      <c r="H35">
        <f>SUM(H33-'24 07 20'!H33)</f>
        <v>2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B7EB-DCB4-E94D-A89F-5AF20F8A0A81}">
  <dimension ref="A1:J35"/>
  <sheetViews>
    <sheetView topLeftCell="A4" workbookViewId="0">
      <selection activeCell="H31" sqref="H31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58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5</v>
      </c>
      <c r="E3" s="3">
        <v>0</v>
      </c>
      <c r="F3" s="3">
        <v>36</v>
      </c>
      <c r="G3" s="3">
        <v>0</v>
      </c>
      <c r="H3" s="14">
        <f t="shared" ref="H3:H31" si="0">SUM(B3:G3)</f>
        <v>92</v>
      </c>
      <c r="J3" s="17">
        <f>SUM(H3-'17 07 20'!H3)</f>
        <v>0</v>
      </c>
    </row>
    <row r="4" spans="1:10">
      <c r="A4" s="2" t="s">
        <v>7</v>
      </c>
      <c r="B4" s="3">
        <v>121</v>
      </c>
      <c r="C4" s="3">
        <v>2</v>
      </c>
      <c r="D4" s="3">
        <v>12</v>
      </c>
      <c r="E4" s="3">
        <v>3</v>
      </c>
      <c r="F4" s="3">
        <v>113</v>
      </c>
      <c r="G4" s="3">
        <v>1</v>
      </c>
      <c r="H4" s="15">
        <f t="shared" si="0"/>
        <v>252</v>
      </c>
      <c r="J4" s="17">
        <f>SUM(H4-'17 07 20'!H4)</f>
        <v>0</v>
      </c>
    </row>
    <row r="5" spans="1:10">
      <c r="A5" s="2" t="s">
        <v>8</v>
      </c>
      <c r="B5" s="3">
        <v>50</v>
      </c>
      <c r="C5" s="3">
        <v>0</v>
      </c>
      <c r="D5" s="3">
        <v>5</v>
      </c>
      <c r="E5" s="3">
        <v>0</v>
      </c>
      <c r="F5" s="3">
        <v>90</v>
      </c>
      <c r="G5" s="3">
        <v>1</v>
      </c>
      <c r="H5" s="15">
        <f t="shared" si="0"/>
        <v>146</v>
      </c>
      <c r="J5" s="17">
        <f>SUM(H5-'17 07 20'!H5)</f>
        <v>0</v>
      </c>
    </row>
    <row r="6" spans="1:10">
      <c r="A6" s="2" t="s">
        <v>9</v>
      </c>
      <c r="B6" s="3">
        <v>81</v>
      </c>
      <c r="C6" s="3">
        <v>0</v>
      </c>
      <c r="D6" s="3">
        <v>8</v>
      </c>
      <c r="E6" s="3">
        <v>0</v>
      </c>
      <c r="F6" s="3">
        <v>80</v>
      </c>
      <c r="G6" s="3">
        <v>0</v>
      </c>
      <c r="H6" s="15">
        <f t="shared" si="0"/>
        <v>169</v>
      </c>
      <c r="J6" s="17">
        <f>SUM(H6-'17 07 20'!H6)</f>
        <v>1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52</v>
      </c>
      <c r="G7" s="3">
        <v>0</v>
      </c>
      <c r="H7" s="15">
        <f t="shared" si="0"/>
        <v>88</v>
      </c>
      <c r="J7" s="17">
        <f>SUM(H7-'17 07 20'!H7)</f>
        <v>1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SUM(H8-'17 07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89</v>
      </c>
      <c r="G9" s="3">
        <v>0</v>
      </c>
      <c r="H9" s="15">
        <f t="shared" si="0"/>
        <v>167</v>
      </c>
      <c r="J9" s="17">
        <f>SUM(H9-'17 07 20'!H9)</f>
        <v>0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120</v>
      </c>
      <c r="G10" s="3">
        <v>0</v>
      </c>
      <c r="H10" s="15">
        <f t="shared" si="0"/>
        <v>206</v>
      </c>
      <c r="J10" s="17">
        <f>SUM(H10-'17 07 20'!H10)</f>
        <v>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SUM(H11-'17 07 20'!H11)</f>
        <v>0</v>
      </c>
    </row>
    <row r="12" spans="1:10">
      <c r="A12" s="2" t="s">
        <v>15</v>
      </c>
      <c r="B12" s="3">
        <v>206</v>
      </c>
      <c r="C12" s="3">
        <v>0</v>
      </c>
      <c r="D12" s="3">
        <v>20</v>
      </c>
      <c r="E12" s="3">
        <v>3</v>
      </c>
      <c r="F12" s="3">
        <v>135</v>
      </c>
      <c r="G12" s="3">
        <v>0</v>
      </c>
      <c r="H12" s="15">
        <f t="shared" si="0"/>
        <v>364</v>
      </c>
      <c r="J12" s="17">
        <f>SUM(H12-'17 07 20'!H12)</f>
        <v>1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89</v>
      </c>
      <c r="G13" s="3">
        <v>0</v>
      </c>
      <c r="H13" s="15">
        <f t="shared" si="0"/>
        <v>187</v>
      </c>
      <c r="J13" s="17">
        <f>SUM(H13-'17 07 20'!H13)</f>
        <v>0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SUM(H14-'17 07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SUM(H15-'17 07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SUM(H16-'17 07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SUM(H17-'17 07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SUM(H18-'17 07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SUM(H19-'17 07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SUM(H20-'17 07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SUM(H21-'17 07 20'!H21)</f>
        <v>0</v>
      </c>
    </row>
    <row r="22" spans="1:10">
      <c r="A22" s="2" t="s">
        <v>25</v>
      </c>
      <c r="B22" s="3">
        <v>6</v>
      </c>
      <c r="C22" s="3">
        <v>0</v>
      </c>
      <c r="D22" s="3">
        <v>5</v>
      </c>
      <c r="E22" s="3">
        <v>0</v>
      </c>
      <c r="F22" s="3">
        <v>6</v>
      </c>
      <c r="G22" s="3">
        <v>0</v>
      </c>
      <c r="H22" s="15">
        <f t="shared" si="0"/>
        <v>17</v>
      </c>
      <c r="J22" s="17">
        <f>SUM(H22-'17 07 20'!H22)</f>
        <v>1</v>
      </c>
    </row>
    <row r="23" spans="1:10">
      <c r="A23" s="2" t="s">
        <v>26</v>
      </c>
      <c r="B23" s="3">
        <v>82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134</v>
      </c>
      <c r="J23" s="17">
        <f>SUM(H23-'17 07 20'!H23)</f>
        <v>1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SUM(H24-'17 07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57</v>
      </c>
      <c r="G25" s="3">
        <v>2</v>
      </c>
      <c r="H25" s="15">
        <f t="shared" si="0"/>
        <v>145</v>
      </c>
      <c r="J25" s="17">
        <f>SUM(H25-'17 07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SUM(H26-'17 07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SUM(H27-'17 07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SUM(H28-'17 07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41</v>
      </c>
      <c r="G29" s="3">
        <v>0</v>
      </c>
      <c r="H29" s="15">
        <f t="shared" si="0"/>
        <v>68</v>
      </c>
      <c r="J29" s="17">
        <f>SUM(H29-'17 07 20'!H29)</f>
        <v>0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SUM(H30-'17 07 20'!H30)</f>
        <v>0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SUM(H31-'17 07 20'!H31)</f>
        <v>0</v>
      </c>
    </row>
    <row r="33" spans="1:8">
      <c r="A33" s="8" t="s">
        <v>37</v>
      </c>
      <c r="B33" s="9">
        <f>SUM(B3:B31)</f>
        <v>1299</v>
      </c>
      <c r="C33" s="9">
        <f t="shared" ref="C33:H33" si="1">SUM(C3:C31)</f>
        <v>7</v>
      </c>
      <c r="D33" s="9">
        <f t="shared" si="1"/>
        <v>146</v>
      </c>
      <c r="E33" s="9">
        <f t="shared" si="1"/>
        <v>15</v>
      </c>
      <c r="F33" s="9">
        <f t="shared" si="1"/>
        <v>1343</v>
      </c>
      <c r="G33" s="9">
        <f t="shared" si="1"/>
        <v>13</v>
      </c>
      <c r="H33" s="8">
        <f t="shared" si="1"/>
        <v>2823</v>
      </c>
    </row>
    <row r="35" spans="1:8">
      <c r="A35" s="1" t="s">
        <v>39</v>
      </c>
      <c r="B35">
        <f>SUM(B33-'17 07 20'!B33)</f>
        <v>3</v>
      </c>
      <c r="C35">
        <f>SUM(C33-'17 07 20'!C33)</f>
        <v>0</v>
      </c>
      <c r="D35">
        <f>SUM(D33-'17 07 20'!D33)</f>
        <v>1</v>
      </c>
      <c r="E35">
        <f>SUM(E33-'17 07 20'!E33)</f>
        <v>0</v>
      </c>
      <c r="F35">
        <f>SUM(F33-'17 07 20'!F33)</f>
        <v>1</v>
      </c>
      <c r="G35">
        <f>SUM(G33-'17 07 20'!G33)</f>
        <v>0</v>
      </c>
      <c r="H35">
        <f>SUM(H33-'17 07 20'!H33)</f>
        <v>5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67C4-ADE6-1B40-9B21-2D0978DA59E3}">
  <dimension ref="A1:J35"/>
  <sheetViews>
    <sheetView topLeftCell="A4" workbookViewId="0">
      <selection activeCell="G32" sqref="G32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57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5</v>
      </c>
      <c r="E3" s="3">
        <v>0</v>
      </c>
      <c r="F3" s="3">
        <v>36</v>
      </c>
      <c r="G3" s="3">
        <v>0</v>
      </c>
      <c r="H3" s="14">
        <f t="shared" ref="H3:H31" si="0">SUM(B3:G3)</f>
        <v>92</v>
      </c>
      <c r="J3" s="17">
        <f>SUM(H3-'10 07 20'!H3)</f>
        <v>1</v>
      </c>
    </row>
    <row r="4" spans="1:10">
      <c r="A4" s="2" t="s">
        <v>7</v>
      </c>
      <c r="B4" s="3">
        <v>121</v>
      </c>
      <c r="C4" s="3">
        <v>2</v>
      </c>
      <c r="D4" s="3">
        <v>12</v>
      </c>
      <c r="E4" s="3">
        <v>3</v>
      </c>
      <c r="F4" s="3">
        <v>113</v>
      </c>
      <c r="G4" s="3">
        <v>1</v>
      </c>
      <c r="H4" s="15">
        <f t="shared" si="0"/>
        <v>252</v>
      </c>
      <c r="J4" s="17">
        <f>SUM(H4-'10 07 20'!H4)</f>
        <v>2</v>
      </c>
    </row>
    <row r="5" spans="1:10">
      <c r="A5" s="2" t="s">
        <v>8</v>
      </c>
      <c r="B5" s="3">
        <v>50</v>
      </c>
      <c r="C5" s="3">
        <v>0</v>
      </c>
      <c r="D5" s="3">
        <v>5</v>
      </c>
      <c r="E5" s="3">
        <v>0</v>
      </c>
      <c r="F5" s="3">
        <v>90</v>
      </c>
      <c r="G5" s="3">
        <v>1</v>
      </c>
      <c r="H5" s="15">
        <f t="shared" si="0"/>
        <v>146</v>
      </c>
      <c r="J5" s="17">
        <f>SUM(H5-'10 07 20'!H5)</f>
        <v>3</v>
      </c>
    </row>
    <row r="6" spans="1:10">
      <c r="A6" s="2" t="s">
        <v>9</v>
      </c>
      <c r="B6" s="3">
        <v>80</v>
      </c>
      <c r="C6" s="3">
        <v>0</v>
      </c>
      <c r="D6" s="3">
        <v>8</v>
      </c>
      <c r="E6" s="3">
        <v>0</v>
      </c>
      <c r="F6" s="3">
        <v>80</v>
      </c>
      <c r="G6" s="3">
        <v>0</v>
      </c>
      <c r="H6" s="15">
        <f t="shared" si="0"/>
        <v>168</v>
      </c>
      <c r="J6" s="17">
        <f>SUM(H6-'10 07 20'!H6)</f>
        <v>0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51</v>
      </c>
      <c r="G7" s="3">
        <v>0</v>
      </c>
      <c r="H7" s="15">
        <f t="shared" si="0"/>
        <v>87</v>
      </c>
      <c r="J7" s="17">
        <f>SUM(H7-'10 07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SUM(H8-'10 07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89</v>
      </c>
      <c r="G9" s="3">
        <v>0</v>
      </c>
      <c r="H9" s="15">
        <f t="shared" si="0"/>
        <v>167</v>
      </c>
      <c r="J9" s="17">
        <f>SUM(H9-'10 07 20'!H9)</f>
        <v>1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120</v>
      </c>
      <c r="G10" s="3">
        <v>0</v>
      </c>
      <c r="H10" s="15">
        <f t="shared" si="0"/>
        <v>206</v>
      </c>
      <c r="J10" s="17">
        <f>SUM(H10-'10 07 20'!H10)</f>
        <v>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SUM(H11-'10 07 20'!H11)</f>
        <v>0</v>
      </c>
    </row>
    <row r="12" spans="1:10">
      <c r="A12" s="2" t="s">
        <v>15</v>
      </c>
      <c r="B12" s="3">
        <v>205</v>
      </c>
      <c r="C12" s="3">
        <v>0</v>
      </c>
      <c r="D12" s="3">
        <v>20</v>
      </c>
      <c r="E12" s="3">
        <v>3</v>
      </c>
      <c r="F12" s="3">
        <v>135</v>
      </c>
      <c r="G12" s="3">
        <v>0</v>
      </c>
      <c r="H12" s="15">
        <f t="shared" si="0"/>
        <v>363</v>
      </c>
      <c r="J12" s="17">
        <f>SUM(H12-'10 07 20'!H12)</f>
        <v>1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89</v>
      </c>
      <c r="G13" s="3">
        <v>0</v>
      </c>
      <c r="H13" s="15">
        <f t="shared" si="0"/>
        <v>187</v>
      </c>
      <c r="J13" s="17">
        <f>SUM(H13-'10 07 20'!H13)</f>
        <v>1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SUM(H14-'10 07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SUM(H15-'10 07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SUM(H16-'10 07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SUM(H17-'10 07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SUM(H18-'10 07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SUM(H19-'10 07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SUM(H20-'10 07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SUM(H21-'10 07 20'!H21)</f>
        <v>0</v>
      </c>
    </row>
    <row r="22" spans="1:10">
      <c r="A22" s="2" t="s">
        <v>25</v>
      </c>
      <c r="B22" s="3">
        <v>6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16</v>
      </c>
      <c r="J22" s="17">
        <f>SUM(H22-'10 07 20'!H22)</f>
        <v>1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133</v>
      </c>
      <c r="J23" s="17">
        <f>SUM(H23-'10 07 20'!H23)</f>
        <v>0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SUM(H24-'10 07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57</v>
      </c>
      <c r="G25" s="3">
        <v>2</v>
      </c>
      <c r="H25" s="15">
        <f t="shared" si="0"/>
        <v>145</v>
      </c>
      <c r="J25" s="17">
        <f>SUM(H25-'10 07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SUM(H26-'10 07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SUM(H27-'10 07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SUM(H28-'10 07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41</v>
      </c>
      <c r="G29" s="3">
        <v>0</v>
      </c>
      <c r="H29" s="15">
        <f t="shared" si="0"/>
        <v>68</v>
      </c>
      <c r="J29" s="17">
        <f>SUM(H29-'10 07 20'!H29)</f>
        <v>1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SUM(H30-'10 07 20'!H30)</f>
        <v>0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SUM(H31-'10 07 20'!H31)</f>
        <v>0</v>
      </c>
    </row>
    <row r="33" spans="1:8">
      <c r="A33" s="8" t="s">
        <v>37</v>
      </c>
      <c r="B33" s="9">
        <f>SUM(B3:B31)</f>
        <v>1296</v>
      </c>
      <c r="C33" s="9">
        <f t="shared" ref="C33:H33" si="1">SUM(C3:C31)</f>
        <v>7</v>
      </c>
      <c r="D33" s="9">
        <f t="shared" si="1"/>
        <v>145</v>
      </c>
      <c r="E33" s="9">
        <f t="shared" si="1"/>
        <v>15</v>
      </c>
      <c r="F33" s="9">
        <f t="shared" si="1"/>
        <v>1342</v>
      </c>
      <c r="G33" s="9">
        <f t="shared" si="1"/>
        <v>13</v>
      </c>
      <c r="H33" s="8">
        <f t="shared" si="1"/>
        <v>2818</v>
      </c>
    </row>
    <row r="35" spans="1:8">
      <c r="A35" s="1" t="s">
        <v>39</v>
      </c>
      <c r="B35">
        <f>SUM(B33-'10 07 20'!B33)</f>
        <v>4</v>
      </c>
      <c r="C35">
        <f>SUM(C33-'10 07 20'!C33)</f>
        <v>0</v>
      </c>
      <c r="D35">
        <f>SUM(D33-'10 07 20'!D33)</f>
        <v>2</v>
      </c>
      <c r="E35">
        <f>SUM(E33-'10 07 20'!E33)</f>
        <v>0</v>
      </c>
      <c r="F35">
        <f>SUM(F33-'10 07 20'!F33)</f>
        <v>5</v>
      </c>
      <c r="G35">
        <f>SUM(G33-'10 07 20'!G33)</f>
        <v>0</v>
      </c>
      <c r="H35">
        <f>SUM(H33-'10 07 20'!H33)</f>
        <v>11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AC49-823E-A848-AA3B-914B1ADB450F}">
  <dimension ref="A1:J35"/>
  <sheetViews>
    <sheetView workbookViewId="0">
      <selection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56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4</v>
      </c>
      <c r="E3" s="3">
        <v>0</v>
      </c>
      <c r="F3" s="3">
        <v>36</v>
      </c>
      <c r="G3" s="3">
        <v>0</v>
      </c>
      <c r="H3" s="14">
        <f t="shared" ref="H3:H31" si="0">SUM(B3:G3)</f>
        <v>91</v>
      </c>
      <c r="J3" s="17">
        <f>SUM(H3-'03 07 20'!H3)</f>
        <v>1</v>
      </c>
    </row>
    <row r="4" spans="1:10">
      <c r="A4" s="2" t="s">
        <v>7</v>
      </c>
      <c r="B4" s="3">
        <v>120</v>
      </c>
      <c r="C4" s="3">
        <v>2</v>
      </c>
      <c r="D4" s="3">
        <v>11</v>
      </c>
      <c r="E4" s="3">
        <v>3</v>
      </c>
      <c r="F4" s="3">
        <v>113</v>
      </c>
      <c r="G4" s="3">
        <v>1</v>
      </c>
      <c r="H4" s="15">
        <f t="shared" si="0"/>
        <v>250</v>
      </c>
      <c r="J4" s="17">
        <f>SUM(H4-'03 07 20'!H4)</f>
        <v>0</v>
      </c>
    </row>
    <row r="5" spans="1:10">
      <c r="A5" s="2" t="s">
        <v>8</v>
      </c>
      <c r="B5" s="3">
        <v>49</v>
      </c>
      <c r="C5" s="3">
        <v>0</v>
      </c>
      <c r="D5" s="3">
        <v>5</v>
      </c>
      <c r="E5" s="3">
        <v>0</v>
      </c>
      <c r="F5" s="3">
        <v>88</v>
      </c>
      <c r="G5" s="3">
        <v>1</v>
      </c>
      <c r="H5" s="15">
        <f t="shared" si="0"/>
        <v>143</v>
      </c>
      <c r="J5" s="17">
        <f>SUM(H5-'03 07 20'!H5)</f>
        <v>1</v>
      </c>
    </row>
    <row r="6" spans="1:10">
      <c r="A6" s="2" t="s">
        <v>9</v>
      </c>
      <c r="B6" s="3">
        <v>80</v>
      </c>
      <c r="C6" s="3">
        <v>0</v>
      </c>
      <c r="D6" s="3">
        <v>8</v>
      </c>
      <c r="E6" s="3">
        <v>0</v>
      </c>
      <c r="F6" s="3">
        <v>80</v>
      </c>
      <c r="G6" s="3">
        <v>0</v>
      </c>
      <c r="H6" s="15">
        <f t="shared" si="0"/>
        <v>168</v>
      </c>
      <c r="J6" s="17">
        <f>SUM(H6-'03 07 20'!H6)</f>
        <v>1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51</v>
      </c>
      <c r="G7" s="3">
        <v>0</v>
      </c>
      <c r="H7" s="15">
        <f t="shared" si="0"/>
        <v>87</v>
      </c>
      <c r="J7" s="17">
        <f>SUM(H7-'03 07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SUM(H8-'03 07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88</v>
      </c>
      <c r="G9" s="3">
        <v>0</v>
      </c>
      <c r="H9" s="15">
        <f t="shared" si="0"/>
        <v>166</v>
      </c>
      <c r="J9" s="17">
        <f>SUM(H9-'03 07 20'!H9)</f>
        <v>0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120</v>
      </c>
      <c r="G10" s="3">
        <v>0</v>
      </c>
      <c r="H10" s="15">
        <f t="shared" si="0"/>
        <v>206</v>
      </c>
      <c r="J10" s="17">
        <f>SUM(H10-'03 07 20'!H10)</f>
        <v>1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SUM(H11-'03 07 20'!H11)</f>
        <v>0</v>
      </c>
    </row>
    <row r="12" spans="1:10">
      <c r="A12" s="2" t="s">
        <v>15</v>
      </c>
      <c r="B12" s="3">
        <v>204</v>
      </c>
      <c r="C12" s="3">
        <v>0</v>
      </c>
      <c r="D12" s="3">
        <v>20</v>
      </c>
      <c r="E12" s="3">
        <v>3</v>
      </c>
      <c r="F12" s="3">
        <v>135</v>
      </c>
      <c r="G12" s="3">
        <v>0</v>
      </c>
      <c r="H12" s="15">
        <f t="shared" si="0"/>
        <v>362</v>
      </c>
      <c r="J12" s="17">
        <f>SUM(H12-'03 07 20'!H12)</f>
        <v>2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88</v>
      </c>
      <c r="G13" s="3">
        <v>0</v>
      </c>
      <c r="H13" s="15">
        <f t="shared" si="0"/>
        <v>186</v>
      </c>
      <c r="J13" s="17">
        <f>SUM(H13-'03 07 20'!H13)</f>
        <v>0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SUM(H14-'03 07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SUM(H15-'03 07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SUM(H16-'03 07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SUM(H17-'03 07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SUM(H18-'03 07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SUM(H19-'03 07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SUM(H20-'03 07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SUM(H21-'03 07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SUM(H22-'03 07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133</v>
      </c>
      <c r="J23" s="17">
        <f>SUM(H23-'03 07 20'!H23)</f>
        <v>0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SUM(H24-'03 07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57</v>
      </c>
      <c r="G25" s="3">
        <v>2</v>
      </c>
      <c r="H25" s="15">
        <f t="shared" si="0"/>
        <v>145</v>
      </c>
      <c r="J25" s="17">
        <f>SUM(H25-'03 07 20'!H25)</f>
        <v>1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SUM(H26-'03 07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SUM(H27-'03 07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SUM(H28-'03 07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40</v>
      </c>
      <c r="G29" s="3">
        <v>0</v>
      </c>
      <c r="H29" s="15">
        <f t="shared" si="0"/>
        <v>67</v>
      </c>
      <c r="J29" s="17">
        <f>SUM(H29-'03 07 20'!H29)</f>
        <v>0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SUM(H30-'03 07 20'!H30)</f>
        <v>0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SUM(H31-'03 07 20'!H31)</f>
        <v>0</v>
      </c>
    </row>
    <row r="33" spans="1:8">
      <c r="A33" s="8" t="s">
        <v>37</v>
      </c>
      <c r="B33" s="9">
        <f>SUM(B3:B31)</f>
        <v>1292</v>
      </c>
      <c r="C33" s="9">
        <f t="shared" ref="C33:H33" si="1">SUM(C3:C31)</f>
        <v>7</v>
      </c>
      <c r="D33" s="9">
        <f t="shared" si="1"/>
        <v>143</v>
      </c>
      <c r="E33" s="9">
        <f t="shared" si="1"/>
        <v>15</v>
      </c>
      <c r="F33" s="9">
        <f t="shared" si="1"/>
        <v>1337</v>
      </c>
      <c r="G33" s="9">
        <f t="shared" si="1"/>
        <v>13</v>
      </c>
      <c r="H33" s="8">
        <f t="shared" si="1"/>
        <v>2807</v>
      </c>
    </row>
    <row r="35" spans="1:8">
      <c r="A35" s="1" t="s">
        <v>39</v>
      </c>
      <c r="B35">
        <f>SUM(B33-'03 07 20'!B33)</f>
        <v>1</v>
      </c>
      <c r="C35">
        <f>SUM(C33-'03 07 20'!C33)</f>
        <v>0</v>
      </c>
      <c r="D35">
        <f>SUM(D33-'03 07 20'!D33)</f>
        <v>1</v>
      </c>
      <c r="E35">
        <f>SUM(E33-'03 07 20'!E33)</f>
        <v>0</v>
      </c>
      <c r="F35">
        <f>SUM(F33-'03 07 20'!F33)</f>
        <v>4</v>
      </c>
      <c r="G35">
        <f>SUM(G33-'03 07 20'!G33)</f>
        <v>1</v>
      </c>
      <c r="H35">
        <f>SUM(H33-'03 07 20'!H33)</f>
        <v>7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3E6E-F5FC-3249-9416-B3F60F8D8758}">
  <dimension ref="A1:J35"/>
  <sheetViews>
    <sheetView topLeftCell="A3" workbookViewId="0">
      <selection activeCell="A2"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55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3</v>
      </c>
      <c r="E3" s="3">
        <v>0</v>
      </c>
      <c r="F3" s="3">
        <v>36</v>
      </c>
      <c r="G3" s="3">
        <v>0</v>
      </c>
      <c r="H3" s="14">
        <f t="shared" ref="H3:H31" si="0">SUM(B3:G3)</f>
        <v>90</v>
      </c>
      <c r="J3" s="17">
        <f>SUM(H3-'26 06 20'!H3)</f>
        <v>0</v>
      </c>
    </row>
    <row r="4" spans="1:10">
      <c r="A4" s="2" t="s">
        <v>7</v>
      </c>
      <c r="B4" s="3">
        <v>120</v>
      </c>
      <c r="C4" s="3">
        <v>2</v>
      </c>
      <c r="D4" s="3">
        <v>11</v>
      </c>
      <c r="E4" s="3">
        <v>3</v>
      </c>
      <c r="F4" s="3">
        <v>113</v>
      </c>
      <c r="G4" s="3">
        <v>1</v>
      </c>
      <c r="H4" s="15">
        <f t="shared" si="0"/>
        <v>250</v>
      </c>
      <c r="J4" s="17">
        <f>SUM(H4-'26 06 20'!H4)</f>
        <v>2</v>
      </c>
    </row>
    <row r="5" spans="1:10">
      <c r="A5" s="2" t="s">
        <v>8</v>
      </c>
      <c r="B5" s="3">
        <v>49</v>
      </c>
      <c r="C5" s="3">
        <v>0</v>
      </c>
      <c r="D5" s="3">
        <v>5</v>
      </c>
      <c r="E5" s="3">
        <v>0</v>
      </c>
      <c r="F5" s="3">
        <v>88</v>
      </c>
      <c r="G5" s="3">
        <v>0</v>
      </c>
      <c r="H5" s="15">
        <f t="shared" si="0"/>
        <v>142</v>
      </c>
      <c r="J5" s="17">
        <f>SUM(H5-'26 06 20'!H5)</f>
        <v>6</v>
      </c>
    </row>
    <row r="6" spans="1:10">
      <c r="A6" s="2" t="s">
        <v>9</v>
      </c>
      <c r="B6" s="3">
        <v>80</v>
      </c>
      <c r="C6" s="3">
        <v>0</v>
      </c>
      <c r="D6" s="3">
        <v>8</v>
      </c>
      <c r="E6" s="3">
        <v>0</v>
      </c>
      <c r="F6" s="3">
        <v>79</v>
      </c>
      <c r="G6" s="3">
        <v>0</v>
      </c>
      <c r="H6" s="15">
        <f t="shared" si="0"/>
        <v>167</v>
      </c>
      <c r="J6" s="17">
        <f>SUM(H6-'26 06 20'!H6)</f>
        <v>0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51</v>
      </c>
      <c r="G7" s="3">
        <v>0</v>
      </c>
      <c r="H7" s="15">
        <f t="shared" si="0"/>
        <v>87</v>
      </c>
      <c r="J7" s="17">
        <f>SUM(H7-'26 06 20'!H7)</f>
        <v>0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SUM(H8-'26 06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88</v>
      </c>
      <c r="G9" s="3">
        <v>0</v>
      </c>
      <c r="H9" s="15">
        <f t="shared" si="0"/>
        <v>166</v>
      </c>
      <c r="J9" s="17">
        <f>SUM(H9-'26 06 20'!H9)</f>
        <v>0</v>
      </c>
    </row>
    <row r="10" spans="1:10">
      <c r="A10" s="2" t="s">
        <v>13</v>
      </c>
      <c r="B10" s="3">
        <v>68</v>
      </c>
      <c r="C10" s="3">
        <v>0</v>
      </c>
      <c r="D10" s="3">
        <v>18</v>
      </c>
      <c r="E10" s="3">
        <v>0</v>
      </c>
      <c r="F10" s="3">
        <v>119</v>
      </c>
      <c r="G10" s="3">
        <v>0</v>
      </c>
      <c r="H10" s="15">
        <f t="shared" si="0"/>
        <v>205</v>
      </c>
      <c r="J10" s="17">
        <f>SUM(H10-'26 06 20'!H10)</f>
        <v>2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SUM(H11-'26 06 20'!H11)</f>
        <v>0</v>
      </c>
    </row>
    <row r="12" spans="1:10">
      <c r="A12" s="2" t="s">
        <v>15</v>
      </c>
      <c r="B12" s="3">
        <v>203</v>
      </c>
      <c r="C12" s="3">
        <v>0</v>
      </c>
      <c r="D12" s="3">
        <v>20</v>
      </c>
      <c r="E12" s="3">
        <v>3</v>
      </c>
      <c r="F12" s="3">
        <v>134</v>
      </c>
      <c r="G12" s="3">
        <v>0</v>
      </c>
      <c r="H12" s="15">
        <f t="shared" si="0"/>
        <v>360</v>
      </c>
      <c r="J12" s="17">
        <f>SUM(H12-'26 06 20'!H12)</f>
        <v>2</v>
      </c>
    </row>
    <row r="13" spans="1:10">
      <c r="A13" s="2" t="s">
        <v>16</v>
      </c>
      <c r="B13" s="3">
        <v>88</v>
      </c>
      <c r="C13" s="3">
        <v>0</v>
      </c>
      <c r="D13" s="3">
        <v>9</v>
      </c>
      <c r="E13" s="3">
        <v>1</v>
      </c>
      <c r="F13" s="3">
        <v>88</v>
      </c>
      <c r="G13" s="3">
        <v>0</v>
      </c>
      <c r="H13" s="15">
        <f t="shared" si="0"/>
        <v>186</v>
      </c>
      <c r="J13" s="17">
        <f>SUM(H13-'26 06 20'!H13)</f>
        <v>2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SUM(H14-'26 06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SUM(H15-'26 06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SUM(H16-'26 06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SUM(H17-'26 06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SUM(H18-'26 06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SUM(H19-'26 06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SUM(H20-'26 06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SUM(H21-'26 06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SUM(H22-'26 06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133</v>
      </c>
      <c r="J23" s="17">
        <f>SUM(H23-'26 06 20'!H23)</f>
        <v>0</v>
      </c>
    </row>
    <row r="24" spans="1:10">
      <c r="A24" s="2" t="s">
        <v>27</v>
      </c>
      <c r="B24" s="3">
        <v>7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47</v>
      </c>
      <c r="J24" s="17">
        <f>SUM(H24-'26 06 20'!H24)</f>
        <v>1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56</v>
      </c>
      <c r="G25" s="3">
        <v>2</v>
      </c>
      <c r="H25" s="15">
        <f t="shared" si="0"/>
        <v>144</v>
      </c>
      <c r="J25" s="17">
        <f>SUM(H25-'26 06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SUM(H26-'26 06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SUM(H27-'26 06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SUM(H28-'26 06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40</v>
      </c>
      <c r="G29" s="3">
        <v>0</v>
      </c>
      <c r="H29" s="15">
        <f t="shared" si="0"/>
        <v>67</v>
      </c>
      <c r="J29" s="17">
        <f>SUM(H29-'26 06 20'!H29)</f>
        <v>0</v>
      </c>
    </row>
    <row r="30" spans="1:10">
      <c r="A30" s="2" t="s">
        <v>33</v>
      </c>
      <c r="B30" s="3">
        <v>30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57</v>
      </c>
      <c r="J30" s="17">
        <f>SUM(H30-'26 06 20'!H30)</f>
        <v>1</v>
      </c>
    </row>
    <row r="31" spans="1:10">
      <c r="A31" s="4" t="s">
        <v>34</v>
      </c>
      <c r="B31" s="5">
        <v>21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45</v>
      </c>
      <c r="J31" s="17">
        <f>SUM(H31-'26 06 20'!H31)</f>
        <v>1</v>
      </c>
    </row>
    <row r="33" spans="1:8">
      <c r="A33" s="8" t="s">
        <v>37</v>
      </c>
      <c r="B33" s="9">
        <f>SUM(B3:B31)</f>
        <v>1291</v>
      </c>
      <c r="C33" s="9">
        <f t="shared" ref="C33:H33" si="1">SUM(C3:C31)</f>
        <v>7</v>
      </c>
      <c r="D33" s="9">
        <f t="shared" si="1"/>
        <v>142</v>
      </c>
      <c r="E33" s="9">
        <f t="shared" si="1"/>
        <v>15</v>
      </c>
      <c r="F33" s="9">
        <f t="shared" si="1"/>
        <v>1333</v>
      </c>
      <c r="G33" s="9">
        <f t="shared" si="1"/>
        <v>12</v>
      </c>
      <c r="H33" s="8">
        <f t="shared" si="1"/>
        <v>2800</v>
      </c>
    </row>
    <row r="35" spans="1:8">
      <c r="A35" s="1" t="s">
        <v>39</v>
      </c>
      <c r="B35">
        <f>SUM(B33-'26 06 20'!B33)</f>
        <v>10</v>
      </c>
      <c r="C35">
        <f>SUM(C33-'26 06 20'!C33)</f>
        <v>0</v>
      </c>
      <c r="D35">
        <f>SUM(D33-'26 06 20'!D33)</f>
        <v>1</v>
      </c>
      <c r="E35">
        <f>SUM(E33-'26 06 20'!E33)</f>
        <v>0</v>
      </c>
      <c r="F35">
        <f>SUM(F33-'26 06 20'!F33)</f>
        <v>6</v>
      </c>
      <c r="G35">
        <f>SUM(G33-'26 06 20'!G33)</f>
        <v>0</v>
      </c>
      <c r="H35">
        <f>SUM(H33-'26 06 20'!H33)</f>
        <v>17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8B50-0362-9842-9F8A-9C14026AD939}">
  <dimension ref="A1:J35"/>
  <sheetViews>
    <sheetView topLeftCell="F7" workbookViewId="0">
      <selection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54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3</v>
      </c>
      <c r="E3" s="3">
        <v>0</v>
      </c>
      <c r="F3" s="3">
        <v>36</v>
      </c>
      <c r="G3" s="3">
        <v>0</v>
      </c>
      <c r="H3" s="14">
        <f t="shared" ref="H3:H31" si="0">SUM(B3:G3)</f>
        <v>90</v>
      </c>
      <c r="J3" s="17">
        <f>SUM(H3-'19 06 20'!H3)</f>
        <v>0</v>
      </c>
    </row>
    <row r="4" spans="1:10">
      <c r="A4" s="2" t="s">
        <v>7</v>
      </c>
      <c r="B4" s="3">
        <v>120</v>
      </c>
      <c r="C4" s="3">
        <v>2</v>
      </c>
      <c r="D4" s="3">
        <v>11</v>
      </c>
      <c r="E4" s="3">
        <v>3</v>
      </c>
      <c r="F4" s="3">
        <v>111</v>
      </c>
      <c r="G4" s="3">
        <v>1</v>
      </c>
      <c r="H4" s="15">
        <f t="shared" si="0"/>
        <v>248</v>
      </c>
      <c r="J4" s="17">
        <f>SUM(H4-'19 06 20'!H4)</f>
        <v>6</v>
      </c>
    </row>
    <row r="5" spans="1:10">
      <c r="A5" s="2" t="s">
        <v>8</v>
      </c>
      <c r="B5" s="3">
        <v>45</v>
      </c>
      <c r="C5" s="3">
        <v>0</v>
      </c>
      <c r="D5" s="3">
        <v>5</v>
      </c>
      <c r="E5" s="3">
        <v>0</v>
      </c>
      <c r="F5" s="3">
        <v>86</v>
      </c>
      <c r="G5" s="3">
        <v>0</v>
      </c>
      <c r="H5" s="15">
        <f t="shared" si="0"/>
        <v>136</v>
      </c>
      <c r="J5" s="17">
        <f>SUM(H5-'19 06 20'!H5)</f>
        <v>3</v>
      </c>
    </row>
    <row r="6" spans="1:10">
      <c r="A6" s="2" t="s">
        <v>9</v>
      </c>
      <c r="B6" s="3">
        <v>80</v>
      </c>
      <c r="C6" s="3">
        <v>0</v>
      </c>
      <c r="D6" s="3">
        <v>8</v>
      </c>
      <c r="E6" s="3">
        <v>0</v>
      </c>
      <c r="F6" s="3">
        <v>79</v>
      </c>
      <c r="G6" s="3">
        <v>0</v>
      </c>
      <c r="H6" s="15">
        <f t="shared" si="0"/>
        <v>167</v>
      </c>
      <c r="J6" s="17">
        <f>SUM(H6-'19 06 20'!H6)</f>
        <v>0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51</v>
      </c>
      <c r="G7" s="3">
        <v>0</v>
      </c>
      <c r="H7" s="15">
        <f t="shared" si="0"/>
        <v>87</v>
      </c>
      <c r="J7" s="17">
        <f>SUM(H7-'19 06 20'!H7)</f>
        <v>1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SUM(H8-'19 06 20'!H8)</f>
        <v>0</v>
      </c>
    </row>
    <row r="9" spans="1:10">
      <c r="A9" s="2" t="s">
        <v>12</v>
      </c>
      <c r="B9" s="3">
        <v>70</v>
      </c>
      <c r="C9" s="3">
        <v>1</v>
      </c>
      <c r="D9" s="3">
        <v>7</v>
      </c>
      <c r="E9" s="3">
        <v>0</v>
      </c>
      <c r="F9" s="3">
        <v>88</v>
      </c>
      <c r="G9" s="3">
        <v>0</v>
      </c>
      <c r="H9" s="15">
        <f t="shared" si="0"/>
        <v>166</v>
      </c>
      <c r="J9" s="17">
        <f>SUM(H9-'19 06 20'!H9)</f>
        <v>1</v>
      </c>
    </row>
    <row r="10" spans="1:10">
      <c r="A10" s="2" t="s">
        <v>13</v>
      </c>
      <c r="B10" s="3">
        <v>67</v>
      </c>
      <c r="C10" s="3">
        <v>0</v>
      </c>
      <c r="D10" s="3">
        <v>18</v>
      </c>
      <c r="E10" s="3">
        <v>0</v>
      </c>
      <c r="F10" s="3">
        <v>118</v>
      </c>
      <c r="G10" s="3">
        <v>0</v>
      </c>
      <c r="H10" s="15">
        <f t="shared" si="0"/>
        <v>203</v>
      </c>
      <c r="J10" s="17">
        <f>SUM(H10-'19 06 20'!H10)</f>
        <v>0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SUM(H11-'19 06 20'!H11)</f>
        <v>0</v>
      </c>
    </row>
    <row r="12" spans="1:10">
      <c r="A12" s="2" t="s">
        <v>15</v>
      </c>
      <c r="B12" s="3">
        <v>202</v>
      </c>
      <c r="C12" s="3">
        <v>0</v>
      </c>
      <c r="D12" s="3">
        <v>20</v>
      </c>
      <c r="E12" s="3">
        <v>3</v>
      </c>
      <c r="F12" s="3">
        <v>133</v>
      </c>
      <c r="G12" s="3">
        <v>0</v>
      </c>
      <c r="H12" s="15">
        <f t="shared" si="0"/>
        <v>358</v>
      </c>
      <c r="J12" s="17">
        <f>SUM(H12-'19 06 20'!H12)</f>
        <v>2</v>
      </c>
    </row>
    <row r="13" spans="1:10">
      <c r="A13" s="2" t="s">
        <v>16</v>
      </c>
      <c r="B13" s="3">
        <v>87</v>
      </c>
      <c r="C13" s="3">
        <v>0</v>
      </c>
      <c r="D13" s="3">
        <v>8</v>
      </c>
      <c r="E13" s="3">
        <v>1</v>
      </c>
      <c r="F13" s="3">
        <v>88</v>
      </c>
      <c r="G13" s="3">
        <v>0</v>
      </c>
      <c r="H13" s="15">
        <f t="shared" si="0"/>
        <v>184</v>
      </c>
      <c r="J13" s="17">
        <f>SUM(H13-'19 06 20'!H13)</f>
        <v>0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SUM(H14-'19 06 20'!H14)</f>
        <v>0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18</v>
      </c>
      <c r="G15" s="3">
        <v>0</v>
      </c>
      <c r="H15" s="15">
        <f t="shared" si="0"/>
        <v>49</v>
      </c>
      <c r="J15" s="17">
        <f>SUM(H15-'19 06 20'!H15)</f>
        <v>2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SUM(H16-'19 06 20'!H16)</f>
        <v>0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SUM(H17-'19 06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SUM(H18-'19 06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SUM(H19-'19 06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SUM(H20-'19 06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SUM(H21-'19 06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SUM(H22-'19 06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133</v>
      </c>
      <c r="J23" s="17">
        <f>SUM(H23-'19 06 20'!H23)</f>
        <v>0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46</v>
      </c>
      <c r="J24" s="17">
        <f>SUM(H24-'19 06 20'!H24)</f>
        <v>0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56</v>
      </c>
      <c r="G25" s="3">
        <v>2</v>
      </c>
      <c r="H25" s="15">
        <f t="shared" si="0"/>
        <v>144</v>
      </c>
      <c r="J25" s="17">
        <f>SUM(H25-'19 06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SUM(H26-'19 06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SUM(H27-'19 06 20'!H27)</f>
        <v>0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SUM(H28-'19 06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5</v>
      </c>
      <c r="E29" s="3">
        <v>0</v>
      </c>
      <c r="F29" s="3">
        <v>40</v>
      </c>
      <c r="G29" s="3">
        <v>0</v>
      </c>
      <c r="H29" s="15">
        <f t="shared" si="0"/>
        <v>67</v>
      </c>
      <c r="J29" s="17">
        <f>SUM(H29-'19 06 20'!H29)</f>
        <v>1</v>
      </c>
    </row>
    <row r="30" spans="1:10">
      <c r="A30" s="2" t="s">
        <v>33</v>
      </c>
      <c r="B30" s="3">
        <v>29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56</v>
      </c>
      <c r="J30" s="17">
        <f>SUM(H30-'19 06 20'!H30)</f>
        <v>0</v>
      </c>
    </row>
    <row r="31" spans="1:10">
      <c r="A31" s="4" t="s">
        <v>34</v>
      </c>
      <c r="B31" s="5">
        <v>20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44</v>
      </c>
      <c r="J31" s="17">
        <f>SUM(H31-'19 06 20'!H31)</f>
        <v>0</v>
      </c>
    </row>
    <row r="33" spans="1:8">
      <c r="A33" s="8" t="s">
        <v>37</v>
      </c>
      <c r="B33" s="9">
        <f>SUM(B3:B31)</f>
        <v>1281</v>
      </c>
      <c r="C33" s="9">
        <f t="shared" ref="C33:H33" si="1">SUM(C3:C31)</f>
        <v>7</v>
      </c>
      <c r="D33" s="9">
        <f t="shared" si="1"/>
        <v>141</v>
      </c>
      <c r="E33" s="9">
        <f t="shared" si="1"/>
        <v>15</v>
      </c>
      <c r="F33" s="9">
        <f t="shared" si="1"/>
        <v>1327</v>
      </c>
      <c r="G33" s="9">
        <f t="shared" si="1"/>
        <v>12</v>
      </c>
      <c r="H33" s="8">
        <f t="shared" si="1"/>
        <v>2783</v>
      </c>
    </row>
    <row r="35" spans="1:8">
      <c r="A35" s="1" t="s">
        <v>39</v>
      </c>
      <c r="B35">
        <f>SUM(B33-'19 06 20'!B33)</f>
        <v>8</v>
      </c>
      <c r="C35">
        <f>SUM(C33-'19 06 20'!C33)</f>
        <v>0</v>
      </c>
      <c r="D35">
        <f>SUM(D33-'19 06 20'!D33)</f>
        <v>2</v>
      </c>
      <c r="E35">
        <f>SUM(E33-'19 06 20'!E33)</f>
        <v>0</v>
      </c>
      <c r="F35">
        <f>SUM(F33-'19 06 20'!F33)</f>
        <v>6</v>
      </c>
      <c r="G35">
        <f>SUM(G33-'19 06 20'!G33)</f>
        <v>0</v>
      </c>
      <c r="H35">
        <f>SUM(H33-'19 06 20'!H33)</f>
        <v>16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41A4-4C2D-E141-80A9-07ACA792B2EB}">
  <dimension ref="A1:J35"/>
  <sheetViews>
    <sheetView topLeftCell="F1" workbookViewId="0">
      <selection sqref="A1:XFD1048576"/>
    </sheetView>
  </sheetViews>
  <sheetFormatPr baseColWidth="10" defaultRowHeight="16"/>
  <cols>
    <col min="1" max="1" width="26.33203125" bestFit="1" customWidth="1"/>
    <col min="2" max="6" width="10.1640625" customWidth="1"/>
    <col min="7" max="7" width="27.6640625" bestFit="1" customWidth="1"/>
    <col min="10" max="10" width="14.83203125" bestFit="1" customWidth="1"/>
  </cols>
  <sheetData>
    <row r="1" spans="1:10" ht="19">
      <c r="B1" s="18" t="s">
        <v>53</v>
      </c>
      <c r="C1" s="19"/>
      <c r="D1" s="19"/>
      <c r="E1" s="19"/>
      <c r="F1" s="19"/>
      <c r="G1" s="19"/>
    </row>
    <row r="2" spans="1:10">
      <c r="A2" s="6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3" t="s">
        <v>36</v>
      </c>
      <c r="J2" s="10" t="s">
        <v>46</v>
      </c>
    </row>
    <row r="3" spans="1:10">
      <c r="A3" s="2" t="s">
        <v>6</v>
      </c>
      <c r="B3" s="3">
        <v>51</v>
      </c>
      <c r="C3" s="3">
        <v>0</v>
      </c>
      <c r="D3" s="3">
        <v>3</v>
      </c>
      <c r="E3" s="3">
        <v>0</v>
      </c>
      <c r="F3" s="3">
        <v>36</v>
      </c>
      <c r="G3" s="3">
        <v>0</v>
      </c>
      <c r="H3" s="14">
        <f t="shared" ref="H3:H31" si="0">SUM(B3:G3)</f>
        <v>90</v>
      </c>
      <c r="J3" s="17">
        <f>SUM(H3-'12 06 20'!H3)</f>
        <v>0</v>
      </c>
    </row>
    <row r="4" spans="1:10">
      <c r="A4" s="2" t="s">
        <v>7</v>
      </c>
      <c r="B4" s="3">
        <v>116</v>
      </c>
      <c r="C4" s="3">
        <v>2</v>
      </c>
      <c r="D4" s="3">
        <v>10</v>
      </c>
      <c r="E4" s="3">
        <v>3</v>
      </c>
      <c r="F4" s="3">
        <v>110</v>
      </c>
      <c r="G4" s="3">
        <v>1</v>
      </c>
      <c r="H4" s="15">
        <f t="shared" si="0"/>
        <v>242</v>
      </c>
      <c r="J4" s="17">
        <f>SUM(H4-'12 06 20'!H4)</f>
        <v>6</v>
      </c>
    </row>
    <row r="5" spans="1:10">
      <c r="A5" s="2" t="s">
        <v>8</v>
      </c>
      <c r="B5" s="3">
        <v>44</v>
      </c>
      <c r="C5" s="3">
        <v>0</v>
      </c>
      <c r="D5" s="3">
        <v>5</v>
      </c>
      <c r="E5" s="3">
        <v>0</v>
      </c>
      <c r="F5" s="3">
        <v>84</v>
      </c>
      <c r="G5" s="3">
        <v>0</v>
      </c>
      <c r="H5" s="15">
        <f t="shared" si="0"/>
        <v>133</v>
      </c>
      <c r="J5" s="17">
        <f>SUM(H5-'12 06 20'!H5)</f>
        <v>3</v>
      </c>
    </row>
    <row r="6" spans="1:10">
      <c r="A6" s="2" t="s">
        <v>9</v>
      </c>
      <c r="B6" s="3">
        <v>80</v>
      </c>
      <c r="C6" s="3">
        <v>0</v>
      </c>
      <c r="D6" s="3">
        <v>8</v>
      </c>
      <c r="E6" s="3">
        <v>0</v>
      </c>
      <c r="F6" s="3">
        <v>79</v>
      </c>
      <c r="G6" s="3">
        <v>0</v>
      </c>
      <c r="H6" s="15">
        <f t="shared" si="0"/>
        <v>167</v>
      </c>
      <c r="J6" s="17">
        <f>SUM(H6-'12 06 20'!H6)</f>
        <v>2</v>
      </c>
    </row>
    <row r="7" spans="1:10">
      <c r="A7" s="2" t="s">
        <v>10</v>
      </c>
      <c r="B7" s="3">
        <v>32</v>
      </c>
      <c r="C7" s="3">
        <v>0</v>
      </c>
      <c r="D7" s="3">
        <v>3</v>
      </c>
      <c r="E7" s="3">
        <v>1</v>
      </c>
      <c r="F7" s="3">
        <v>50</v>
      </c>
      <c r="G7" s="3">
        <v>0</v>
      </c>
      <c r="H7" s="15">
        <f t="shared" si="0"/>
        <v>86</v>
      </c>
      <c r="J7" s="17">
        <f>SUM(H7-'12 06 20'!H7)</f>
        <v>1</v>
      </c>
    </row>
    <row r="8" spans="1:10">
      <c r="A8" s="2" t="s">
        <v>11</v>
      </c>
      <c r="B8" s="3">
        <v>28</v>
      </c>
      <c r="C8" s="3">
        <v>0</v>
      </c>
      <c r="D8" s="3">
        <v>5</v>
      </c>
      <c r="E8" s="3">
        <v>0</v>
      </c>
      <c r="F8" s="3">
        <v>25</v>
      </c>
      <c r="G8" s="3">
        <v>0</v>
      </c>
      <c r="H8" s="15">
        <f t="shared" si="0"/>
        <v>58</v>
      </c>
      <c r="J8" s="17">
        <f>SUM(H8-'12 06 20'!H8)</f>
        <v>0</v>
      </c>
    </row>
    <row r="9" spans="1:10">
      <c r="A9" s="2" t="s">
        <v>12</v>
      </c>
      <c r="B9" s="3">
        <v>69</v>
      </c>
      <c r="C9" s="3">
        <v>1</v>
      </c>
      <c r="D9" s="3">
        <v>7</v>
      </c>
      <c r="E9" s="3">
        <v>0</v>
      </c>
      <c r="F9" s="3">
        <v>88</v>
      </c>
      <c r="G9" s="3">
        <v>0</v>
      </c>
      <c r="H9" s="15">
        <f t="shared" si="0"/>
        <v>165</v>
      </c>
      <c r="J9" s="17">
        <f>SUM(H9-'12 06 20'!H9)</f>
        <v>2</v>
      </c>
    </row>
    <row r="10" spans="1:10">
      <c r="A10" s="2" t="s">
        <v>13</v>
      </c>
      <c r="B10" s="3">
        <v>67</v>
      </c>
      <c r="C10" s="3">
        <v>0</v>
      </c>
      <c r="D10" s="3">
        <v>18</v>
      </c>
      <c r="E10" s="3">
        <v>0</v>
      </c>
      <c r="F10" s="3">
        <v>118</v>
      </c>
      <c r="G10" s="3">
        <v>0</v>
      </c>
      <c r="H10" s="15">
        <f t="shared" si="0"/>
        <v>203</v>
      </c>
      <c r="J10" s="17">
        <f>SUM(H10-'12 06 20'!H10)</f>
        <v>1</v>
      </c>
    </row>
    <row r="11" spans="1:10">
      <c r="A11" s="2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">
        <f t="shared" si="0"/>
        <v>0</v>
      </c>
      <c r="J11" s="17">
        <f>SUM(H11-'12 06 20'!H11)</f>
        <v>0</v>
      </c>
    </row>
    <row r="12" spans="1:10">
      <c r="A12" s="2" t="s">
        <v>15</v>
      </c>
      <c r="B12" s="3">
        <v>200</v>
      </c>
      <c r="C12" s="3">
        <v>0</v>
      </c>
      <c r="D12" s="3">
        <v>20</v>
      </c>
      <c r="E12" s="3">
        <v>3</v>
      </c>
      <c r="F12" s="3">
        <v>133</v>
      </c>
      <c r="G12" s="3">
        <v>0</v>
      </c>
      <c r="H12" s="15">
        <f t="shared" si="0"/>
        <v>356</v>
      </c>
      <c r="J12" s="17">
        <f>SUM(H12-'12 06 20'!H12)</f>
        <v>6</v>
      </c>
    </row>
    <row r="13" spans="1:10">
      <c r="A13" s="2" t="s">
        <v>16</v>
      </c>
      <c r="B13" s="3">
        <v>87</v>
      </c>
      <c r="C13" s="3">
        <v>0</v>
      </c>
      <c r="D13" s="3">
        <v>8</v>
      </c>
      <c r="E13" s="3">
        <v>1</v>
      </c>
      <c r="F13" s="3">
        <v>88</v>
      </c>
      <c r="G13" s="3">
        <v>0</v>
      </c>
      <c r="H13" s="15">
        <f t="shared" si="0"/>
        <v>184</v>
      </c>
      <c r="J13" s="17">
        <f>SUM(H13-'12 06 20'!H13)</f>
        <v>4</v>
      </c>
    </row>
    <row r="14" spans="1:10">
      <c r="A14" s="2" t="s">
        <v>17</v>
      </c>
      <c r="B14" s="3">
        <v>77</v>
      </c>
      <c r="C14" s="3">
        <v>0</v>
      </c>
      <c r="D14" s="3">
        <v>2</v>
      </c>
      <c r="E14" s="3">
        <v>2</v>
      </c>
      <c r="F14" s="3">
        <v>75</v>
      </c>
      <c r="G14" s="3">
        <v>5</v>
      </c>
      <c r="H14" s="15">
        <f t="shared" si="0"/>
        <v>161</v>
      </c>
      <c r="J14" s="17">
        <f>SUM(H14-'12 06 20'!H14)</f>
        <v>3</v>
      </c>
    </row>
    <row r="15" spans="1:10">
      <c r="A15" s="2" t="s">
        <v>18</v>
      </c>
      <c r="B15" s="3">
        <v>29</v>
      </c>
      <c r="C15" s="3">
        <v>0</v>
      </c>
      <c r="D15" s="3">
        <v>2</v>
      </c>
      <c r="E15" s="3">
        <v>0</v>
      </c>
      <c r="F15" s="3">
        <v>16</v>
      </c>
      <c r="G15" s="3">
        <v>0</v>
      </c>
      <c r="H15" s="15">
        <f t="shared" si="0"/>
        <v>47</v>
      </c>
      <c r="J15" s="17">
        <f>SUM(H15-'12 06 20'!H15)</f>
        <v>0</v>
      </c>
    </row>
    <row r="16" spans="1:10">
      <c r="A16" s="2" t="s">
        <v>19</v>
      </c>
      <c r="B16" s="3">
        <v>21</v>
      </c>
      <c r="C16" s="3">
        <v>0</v>
      </c>
      <c r="D16" s="3">
        <v>2</v>
      </c>
      <c r="E16" s="3">
        <v>0</v>
      </c>
      <c r="F16" s="3">
        <v>16</v>
      </c>
      <c r="G16" s="3">
        <v>0</v>
      </c>
      <c r="H16" s="15">
        <f t="shared" si="0"/>
        <v>39</v>
      </c>
      <c r="J16" s="17">
        <f>SUM(H16-'12 06 20'!H16)</f>
        <v>1</v>
      </c>
    </row>
    <row r="17" spans="1:10">
      <c r="A17" s="2" t="s">
        <v>20</v>
      </c>
      <c r="B17" s="3">
        <v>2</v>
      </c>
      <c r="C17" s="3">
        <v>0</v>
      </c>
      <c r="D17" s="3">
        <v>2</v>
      </c>
      <c r="E17" s="3">
        <v>0</v>
      </c>
      <c r="F17" s="3">
        <v>13</v>
      </c>
      <c r="G17" s="3">
        <v>0</v>
      </c>
      <c r="H17" s="15">
        <f t="shared" si="0"/>
        <v>17</v>
      </c>
      <c r="J17" s="17">
        <f>SUM(H17-'12 06 20'!H17)</f>
        <v>0</v>
      </c>
    </row>
    <row r="18" spans="1:10">
      <c r="A18" s="2" t="s">
        <v>21</v>
      </c>
      <c r="B18" s="3">
        <v>10</v>
      </c>
      <c r="C18" s="3">
        <v>0</v>
      </c>
      <c r="D18" s="3">
        <v>2</v>
      </c>
      <c r="E18" s="3">
        <v>0</v>
      </c>
      <c r="F18" s="3">
        <v>14</v>
      </c>
      <c r="G18" s="3">
        <v>0</v>
      </c>
      <c r="H18" s="15">
        <f t="shared" si="0"/>
        <v>26</v>
      </c>
      <c r="J18" s="17">
        <f>SUM(H18-'12 06 20'!H18)</f>
        <v>0</v>
      </c>
    </row>
    <row r="19" spans="1:10">
      <c r="A19" s="2" t="s">
        <v>22</v>
      </c>
      <c r="B19" s="3">
        <v>2</v>
      </c>
      <c r="C19" s="3">
        <v>0</v>
      </c>
      <c r="D19" s="3">
        <v>0</v>
      </c>
      <c r="E19" s="3">
        <v>0</v>
      </c>
      <c r="F19" s="3">
        <v>10</v>
      </c>
      <c r="G19" s="3">
        <v>0</v>
      </c>
      <c r="H19" s="15">
        <f t="shared" si="0"/>
        <v>12</v>
      </c>
      <c r="J19" s="17">
        <f>SUM(H19-'12 06 20'!H19)</f>
        <v>0</v>
      </c>
    </row>
    <row r="20" spans="1:10">
      <c r="A20" s="2" t="s">
        <v>23</v>
      </c>
      <c r="B20" s="3">
        <v>15</v>
      </c>
      <c r="C20" s="3">
        <v>0</v>
      </c>
      <c r="D20" s="3">
        <v>1</v>
      </c>
      <c r="E20" s="3">
        <v>0</v>
      </c>
      <c r="F20" s="3">
        <v>17</v>
      </c>
      <c r="G20" s="3">
        <v>0</v>
      </c>
      <c r="H20" s="15">
        <f t="shared" si="0"/>
        <v>33</v>
      </c>
      <c r="J20" s="17">
        <f>SUM(H20-'12 06 20'!H20)</f>
        <v>0</v>
      </c>
    </row>
    <row r="21" spans="1:10">
      <c r="A21" s="2" t="s">
        <v>24</v>
      </c>
      <c r="B21" s="3">
        <v>8</v>
      </c>
      <c r="C21" s="3">
        <v>0</v>
      </c>
      <c r="D21" s="3">
        <v>3</v>
      </c>
      <c r="E21" s="3">
        <v>0</v>
      </c>
      <c r="F21" s="3">
        <v>9</v>
      </c>
      <c r="G21" s="3">
        <v>0</v>
      </c>
      <c r="H21" s="15">
        <f t="shared" si="0"/>
        <v>20</v>
      </c>
      <c r="J21" s="17">
        <f>SUM(H21-'12 06 20'!H21)</f>
        <v>0</v>
      </c>
    </row>
    <row r="22" spans="1:10">
      <c r="A22" s="2" t="s">
        <v>25</v>
      </c>
      <c r="B22" s="3">
        <v>5</v>
      </c>
      <c r="C22" s="3">
        <v>0</v>
      </c>
      <c r="D22" s="3">
        <v>4</v>
      </c>
      <c r="E22" s="3">
        <v>0</v>
      </c>
      <c r="F22" s="3">
        <v>6</v>
      </c>
      <c r="G22" s="3">
        <v>0</v>
      </c>
      <c r="H22" s="15">
        <f t="shared" si="0"/>
        <v>15</v>
      </c>
      <c r="J22" s="17">
        <f>SUM(H22-'12 06 20'!H22)</f>
        <v>0</v>
      </c>
    </row>
    <row r="23" spans="1:10">
      <c r="A23" s="2" t="s">
        <v>26</v>
      </c>
      <c r="B23" s="3">
        <v>81</v>
      </c>
      <c r="C23" s="3">
        <v>1</v>
      </c>
      <c r="D23" s="3">
        <v>4</v>
      </c>
      <c r="E23" s="3">
        <v>3</v>
      </c>
      <c r="F23" s="3">
        <v>43</v>
      </c>
      <c r="G23" s="3">
        <v>1</v>
      </c>
      <c r="H23" s="15">
        <f t="shared" si="0"/>
        <v>133</v>
      </c>
      <c r="J23" s="17">
        <f>SUM(H23-'12 06 20'!H23)</f>
        <v>1</v>
      </c>
    </row>
    <row r="24" spans="1:10">
      <c r="A24" s="2" t="s">
        <v>27</v>
      </c>
      <c r="B24" s="3">
        <v>6</v>
      </c>
      <c r="C24" s="3">
        <v>0</v>
      </c>
      <c r="D24" s="3">
        <v>4</v>
      </c>
      <c r="E24" s="3">
        <v>0</v>
      </c>
      <c r="F24" s="3">
        <v>36</v>
      </c>
      <c r="G24" s="3">
        <v>0</v>
      </c>
      <c r="H24" s="15">
        <f t="shared" si="0"/>
        <v>46</v>
      </c>
      <c r="J24" s="17">
        <f>SUM(H24-'12 06 20'!H24)</f>
        <v>2</v>
      </c>
    </row>
    <row r="25" spans="1:10">
      <c r="A25" s="2" t="s">
        <v>28</v>
      </c>
      <c r="B25" s="3">
        <v>75</v>
      </c>
      <c r="C25" s="3">
        <v>2</v>
      </c>
      <c r="D25" s="3">
        <v>9</v>
      </c>
      <c r="E25" s="3">
        <v>0</v>
      </c>
      <c r="F25" s="3">
        <v>56</v>
      </c>
      <c r="G25" s="3">
        <v>2</v>
      </c>
      <c r="H25" s="15">
        <f t="shared" si="0"/>
        <v>144</v>
      </c>
      <c r="J25" s="17">
        <f>SUM(H25-'12 06 20'!H25)</f>
        <v>0</v>
      </c>
    </row>
    <row r="26" spans="1:10">
      <c r="A26" s="2" t="s">
        <v>29</v>
      </c>
      <c r="B26" s="3">
        <v>30</v>
      </c>
      <c r="C26" s="3">
        <v>0</v>
      </c>
      <c r="D26" s="3">
        <v>5</v>
      </c>
      <c r="E26" s="3">
        <v>2</v>
      </c>
      <c r="F26" s="3">
        <v>55</v>
      </c>
      <c r="G26" s="3">
        <v>0</v>
      </c>
      <c r="H26" s="15">
        <f t="shared" si="0"/>
        <v>92</v>
      </c>
      <c r="J26" s="17">
        <f>SUM(H26-'12 06 20'!H26)</f>
        <v>0</v>
      </c>
    </row>
    <row r="27" spans="1:10">
      <c r="A27" s="2" t="s">
        <v>30</v>
      </c>
      <c r="B27" s="3">
        <v>56</v>
      </c>
      <c r="C27" s="3">
        <v>0</v>
      </c>
      <c r="D27" s="3">
        <v>5</v>
      </c>
      <c r="E27" s="3">
        <v>0</v>
      </c>
      <c r="F27" s="3">
        <v>42</v>
      </c>
      <c r="G27" s="3">
        <v>1</v>
      </c>
      <c r="H27" s="15">
        <f t="shared" si="0"/>
        <v>104</v>
      </c>
      <c r="J27" s="17">
        <f>SUM(H27-'12 06 20'!H27)</f>
        <v>1</v>
      </c>
    </row>
    <row r="28" spans="1:10">
      <c r="A28" s="2" t="s">
        <v>31</v>
      </c>
      <c r="B28" s="3">
        <v>11</v>
      </c>
      <c r="C28" s="3">
        <v>1</v>
      </c>
      <c r="D28" s="3">
        <v>0</v>
      </c>
      <c r="E28" s="3">
        <v>0</v>
      </c>
      <c r="F28" s="3">
        <v>16</v>
      </c>
      <c r="G28" s="3">
        <v>0</v>
      </c>
      <c r="H28" s="15">
        <f t="shared" si="0"/>
        <v>28</v>
      </c>
      <c r="J28" s="17">
        <f>SUM(H28-'12 06 20'!H28)</f>
        <v>0</v>
      </c>
    </row>
    <row r="29" spans="1:10">
      <c r="A29" s="2" t="s">
        <v>32</v>
      </c>
      <c r="B29" s="3">
        <v>22</v>
      </c>
      <c r="C29" s="3">
        <v>0</v>
      </c>
      <c r="D29" s="3">
        <v>4</v>
      </c>
      <c r="E29" s="3">
        <v>0</v>
      </c>
      <c r="F29" s="3">
        <v>40</v>
      </c>
      <c r="G29" s="3">
        <v>0</v>
      </c>
      <c r="H29" s="15">
        <f t="shared" si="0"/>
        <v>66</v>
      </c>
      <c r="J29" s="17">
        <f>SUM(H29-'12 06 20'!H29)</f>
        <v>1</v>
      </c>
    </row>
    <row r="30" spans="1:10">
      <c r="A30" s="2" t="s">
        <v>33</v>
      </c>
      <c r="B30" s="3">
        <v>29</v>
      </c>
      <c r="C30" s="3">
        <v>0</v>
      </c>
      <c r="D30" s="3">
        <v>2</v>
      </c>
      <c r="E30" s="3">
        <v>0</v>
      </c>
      <c r="F30" s="3">
        <v>25</v>
      </c>
      <c r="G30" s="3">
        <v>0</v>
      </c>
      <c r="H30" s="15">
        <f t="shared" si="0"/>
        <v>56</v>
      </c>
      <c r="J30" s="17">
        <f>SUM(H30-'12 06 20'!H30)</f>
        <v>1</v>
      </c>
    </row>
    <row r="31" spans="1:10">
      <c r="A31" s="4" t="s">
        <v>34</v>
      </c>
      <c r="B31" s="5">
        <v>20</v>
      </c>
      <c r="C31" s="5">
        <v>0</v>
      </c>
      <c r="D31" s="5">
        <v>1</v>
      </c>
      <c r="E31" s="5">
        <v>0</v>
      </c>
      <c r="F31" s="5">
        <v>21</v>
      </c>
      <c r="G31" s="5">
        <v>2</v>
      </c>
      <c r="H31" s="16">
        <f t="shared" si="0"/>
        <v>44</v>
      </c>
      <c r="J31" s="17">
        <f>SUM(H31-'05 06 20'!H31)</f>
        <v>1</v>
      </c>
    </row>
    <row r="33" spans="1:8">
      <c r="A33" s="8" t="s">
        <v>37</v>
      </c>
      <c r="B33" s="9">
        <f>SUM(B3:B31)</f>
        <v>1273</v>
      </c>
      <c r="C33" s="9">
        <f t="shared" ref="C33:H33" si="1">SUM(C3:C31)</f>
        <v>7</v>
      </c>
      <c r="D33" s="9">
        <f t="shared" si="1"/>
        <v>139</v>
      </c>
      <c r="E33" s="9">
        <f t="shared" si="1"/>
        <v>15</v>
      </c>
      <c r="F33" s="9">
        <f t="shared" si="1"/>
        <v>1321</v>
      </c>
      <c r="G33" s="9">
        <f t="shared" si="1"/>
        <v>12</v>
      </c>
      <c r="H33" s="8">
        <f t="shared" si="1"/>
        <v>2767</v>
      </c>
    </row>
    <row r="35" spans="1:8">
      <c r="A35" s="1" t="s">
        <v>39</v>
      </c>
      <c r="B35">
        <f>SUM(B33-'12 06 20'!B33)</f>
        <v>20</v>
      </c>
      <c r="C35">
        <f>SUM(C33-'12 06 20'!C33)</f>
        <v>0</v>
      </c>
      <c r="D35">
        <f>SUM(D33-'12 06 20'!D33)</f>
        <v>3</v>
      </c>
      <c r="E35">
        <f>SUM(E33-'12 06 20'!E33)</f>
        <v>0</v>
      </c>
      <c r="F35">
        <f>SUM(F33-'12 06 20'!F33)</f>
        <v>13</v>
      </c>
      <c r="G35">
        <f>SUM(G33-'12 06 20'!G33)</f>
        <v>0</v>
      </c>
      <c r="H35">
        <f>SUM(H33-'12 06 20'!H33)</f>
        <v>36</v>
      </c>
    </row>
  </sheetData>
  <mergeCells count="1">
    <mergeCell ref="B1:G1"/>
  </mergeCells>
  <conditionalFormatting sqref="J3:J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County Breakdown</vt:lpstr>
      <vt:lpstr>07 08 20</vt:lpstr>
      <vt:lpstr>31 07 20</vt:lpstr>
      <vt:lpstr>24 07 20</vt:lpstr>
      <vt:lpstr>17 07 20</vt:lpstr>
      <vt:lpstr>10 07 20</vt:lpstr>
      <vt:lpstr>03 07 20</vt:lpstr>
      <vt:lpstr>26 06 20</vt:lpstr>
      <vt:lpstr>19 06 20</vt:lpstr>
      <vt:lpstr>12 06 20</vt:lpstr>
      <vt:lpstr>05 06 20</vt:lpstr>
      <vt:lpstr>29 05 20</vt:lpstr>
      <vt:lpstr>22 05 20</vt:lpstr>
      <vt:lpstr>15 05 20</vt:lpstr>
      <vt:lpstr>08 05 20</vt:lpstr>
      <vt:lpstr>01 05 20</vt:lpstr>
      <vt:lpstr>24 04 20</vt:lpstr>
      <vt:lpstr>17 04 20</vt:lpstr>
      <vt:lpstr>10 04 20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Horwood</dc:creator>
  <cp:lastModifiedBy>Jack Horwood</cp:lastModifiedBy>
  <dcterms:created xsi:type="dcterms:W3CDTF">2020-05-14T12:49:49Z</dcterms:created>
  <dcterms:modified xsi:type="dcterms:W3CDTF">2020-08-18T09:23:04Z</dcterms:modified>
</cp:coreProperties>
</file>